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_стр.1" sheetId="1" r:id="rId1"/>
    <sheet name="Расходы_стр.2" sheetId="5" r:id="rId2"/>
    <sheet name="Источники_стр.3_4" sheetId="6" r:id="rId3"/>
    <sheet name="_params" sheetId="4" state="hidden" r:id="rId4"/>
  </sheets>
  <definedNames>
    <definedName name="APPT" localSheetId="0">Доходы_стр.1!$A$24</definedName>
    <definedName name="FILE_NAME" localSheetId="0">Доходы_стр.1!$L$12</definedName>
    <definedName name="FIO" localSheetId="0">Доходы_стр.1!$E$24</definedName>
    <definedName name="FORM_CODE" localSheetId="0">Доходы_стр.1!$L$5</definedName>
    <definedName name="LAST_CELL" localSheetId="0">Доходы_стр.1!$J$81</definedName>
    <definedName name="PARAMS" localSheetId="0">Доходы_стр.1!$L$11</definedName>
    <definedName name="PERIOD" localSheetId="0">Доходы_стр.1!$L$6</definedName>
    <definedName name="RANGE_NAMES" localSheetId="0">Доходы_стр.1!$L$10</definedName>
    <definedName name="RBEGIN_1" localSheetId="0">Доходы_стр.1!$A$20</definedName>
    <definedName name="REG_DATE" localSheetId="0">Доходы_стр.1!$L$4</definedName>
    <definedName name="REND_1" localSheetId="0">Доходы_стр.1!$A$82</definedName>
    <definedName name="SIGN" localSheetId="0">Доходы_стр.1!$A$23:$F$25</definedName>
    <definedName name="SRC_CODE" localSheetId="0">Доходы_стр.1!$L$8</definedName>
    <definedName name="SRC_KIND" localSheetId="0">Доходы_стр.1!$L$7</definedName>
    <definedName name="VB_CODE" localSheetId="0">Доходы_стр.1!$L$9</definedName>
    <definedName name="_xlnm.Print_Area" localSheetId="2">Источники_стр.3_4!$A$1:$FJ$51</definedName>
    <definedName name="_xlnm.Print_Area" localSheetId="1">Расходы_стр.2!$A$1:$FJ$112</definedName>
  </definedNames>
  <calcPr calcId="124519"/>
</workbook>
</file>

<file path=xl/calcChain.xml><?xml version="1.0" encoding="utf-8"?>
<calcChain xmlns="http://schemas.openxmlformats.org/spreadsheetml/2006/main">
  <c r="E20" i="1"/>
  <c r="EE7" i="6"/>
  <c r="EE26" s="1"/>
  <c r="CF26"/>
  <c r="ET6"/>
  <c r="DX6" i="5"/>
  <c r="CH6"/>
  <c r="BU6"/>
  <c r="BC6"/>
  <c r="BC8"/>
  <c r="DX103"/>
  <c r="DX102"/>
  <c r="DX97"/>
  <c r="CH102"/>
  <c r="BU102"/>
  <c r="BC102"/>
  <c r="EK103"/>
  <c r="EX103" s="1"/>
  <c r="BC22"/>
  <c r="CH46"/>
  <c r="BC46"/>
  <c r="BC72"/>
  <c r="CH84"/>
  <c r="CH81"/>
  <c r="CH79" s="1"/>
  <c r="BC81"/>
  <c r="BC84"/>
  <c r="DX84"/>
  <c r="BU93"/>
  <c r="DX93"/>
  <c r="EK93" s="1"/>
  <c r="EX93" s="1"/>
  <c r="DX109"/>
  <c r="EK109" s="1"/>
  <c r="BU109"/>
  <c r="DX108"/>
  <c r="CH108"/>
  <c r="BU108"/>
  <c r="BC108"/>
  <c r="DX107"/>
  <c r="CH107"/>
  <c r="BU107"/>
  <c r="BC107"/>
  <c r="DX106"/>
  <c r="EK106" s="1"/>
  <c r="EX106" s="1"/>
  <c r="BU106"/>
  <c r="DX105"/>
  <c r="CH105"/>
  <c r="BU105"/>
  <c r="BC105"/>
  <c r="DX104"/>
  <c r="CH104"/>
  <c r="BU104"/>
  <c r="BC104"/>
  <c r="DX101"/>
  <c r="EK101" s="1"/>
  <c r="EX101" s="1"/>
  <c r="BU101"/>
  <c r="DX100"/>
  <c r="EK100" s="1"/>
  <c r="EX100" s="1"/>
  <c r="BU100"/>
  <c r="EK99"/>
  <c r="EX99" s="1"/>
  <c r="CH98"/>
  <c r="BU98"/>
  <c r="BU97" s="1"/>
  <c r="BC98"/>
  <c r="CH97"/>
  <c r="BC97"/>
  <c r="DX96"/>
  <c r="EK96" s="1"/>
  <c r="EX96" s="1"/>
  <c r="BU96"/>
  <c r="BU95" s="1"/>
  <c r="BU94" s="1"/>
  <c r="DX95"/>
  <c r="CH95"/>
  <c r="BC95"/>
  <c r="DX94"/>
  <c r="CH94"/>
  <c r="BC94"/>
  <c r="DX92"/>
  <c r="EK92" s="1"/>
  <c r="EX92" s="1"/>
  <c r="BU92"/>
  <c r="DX91"/>
  <c r="EK91" s="1"/>
  <c r="EX91" s="1"/>
  <c r="BU91"/>
  <c r="DX90"/>
  <c r="EK90" s="1"/>
  <c r="EX90" s="1"/>
  <c r="BU90"/>
  <c r="DX89"/>
  <c r="EK89" s="1"/>
  <c r="EX89" s="1"/>
  <c r="BU89"/>
  <c r="DX88"/>
  <c r="EK88" s="1"/>
  <c r="EX88" s="1"/>
  <c r="BU88"/>
  <c r="DX87"/>
  <c r="EK87" s="1"/>
  <c r="EX87" s="1"/>
  <c r="BU87"/>
  <c r="DX86"/>
  <c r="EK86" s="1"/>
  <c r="EX86" s="1"/>
  <c r="BU86"/>
  <c r="DX85"/>
  <c r="EK85" s="1"/>
  <c r="EX85" s="1"/>
  <c r="BU85"/>
  <c r="BU84" s="1"/>
  <c r="EK84"/>
  <c r="EX84" s="1"/>
  <c r="DX83"/>
  <c r="EK83" s="1"/>
  <c r="EX83" s="1"/>
  <c r="BU83"/>
  <c r="DX82"/>
  <c r="EK82" s="1"/>
  <c r="EX82" s="1"/>
  <c r="BU82"/>
  <c r="BU81" s="1"/>
  <c r="DX81"/>
  <c r="DX79" s="1"/>
  <c r="BC79"/>
  <c r="DX80"/>
  <c r="EK80" s="1"/>
  <c r="BU80"/>
  <c r="DX78"/>
  <c r="EK78" s="1"/>
  <c r="EX78" s="1"/>
  <c r="BU78"/>
  <c r="DX77"/>
  <c r="EK77" s="1"/>
  <c r="EX77" s="1"/>
  <c r="BU77"/>
  <c r="DX76"/>
  <c r="EK76" s="1"/>
  <c r="EX76" s="1"/>
  <c r="BU76"/>
  <c r="DX75"/>
  <c r="DX74" s="1"/>
  <c r="CH75"/>
  <c r="BC75"/>
  <c r="EK75" s="1"/>
  <c r="CH74"/>
  <c r="BC74"/>
  <c r="DX73"/>
  <c r="EK73" s="1"/>
  <c r="EX73" s="1"/>
  <c r="BU73"/>
  <c r="DX72"/>
  <c r="EK72" s="1"/>
  <c r="EX72" s="1"/>
  <c r="CH72"/>
  <c r="BU72"/>
  <c r="DX71"/>
  <c r="EK71" s="1"/>
  <c r="EX71" s="1"/>
  <c r="BU71"/>
  <c r="DX70"/>
  <c r="EK70" s="1"/>
  <c r="EX70" s="1"/>
  <c r="BU70"/>
  <c r="DX69"/>
  <c r="EK69" s="1"/>
  <c r="EX69" s="1"/>
  <c r="BU69"/>
  <c r="BU68" s="1"/>
  <c r="BU67" s="1"/>
  <c r="DX68"/>
  <c r="CH68"/>
  <c r="BC68"/>
  <c r="CH67"/>
  <c r="DX67" s="1"/>
  <c r="BC67"/>
  <c r="DX66"/>
  <c r="EK66" s="1"/>
  <c r="EX66" s="1"/>
  <c r="BU66"/>
  <c r="DX65"/>
  <c r="CH65"/>
  <c r="BU65"/>
  <c r="BC65"/>
  <c r="DX64"/>
  <c r="EK64" s="1"/>
  <c r="EX64" s="1"/>
  <c r="BU64"/>
  <c r="DX63"/>
  <c r="EK63" s="1"/>
  <c r="EX63" s="1"/>
  <c r="BU63"/>
  <c r="DX62"/>
  <c r="EK62" s="1"/>
  <c r="EX62" s="1"/>
  <c r="BU62"/>
  <c r="DX61"/>
  <c r="CH61"/>
  <c r="BU61"/>
  <c r="BC61"/>
  <c r="DX60"/>
  <c r="CH60"/>
  <c r="BU60"/>
  <c r="BC60"/>
  <c r="DX59"/>
  <c r="CH59"/>
  <c r="BU59"/>
  <c r="BC59"/>
  <c r="DX58"/>
  <c r="EK58" s="1"/>
  <c r="EX58" s="1"/>
  <c r="BU58"/>
  <c r="DX57"/>
  <c r="EK57" s="1"/>
  <c r="EX57" s="1"/>
  <c r="DX56"/>
  <c r="EK56" s="1"/>
  <c r="EX56" s="1"/>
  <c r="BU56"/>
  <c r="DX55"/>
  <c r="EK55" s="1"/>
  <c r="EX55" s="1"/>
  <c r="BU55"/>
  <c r="EK54"/>
  <c r="EX54" s="1"/>
  <c r="DX54"/>
  <c r="BU54"/>
  <c r="EK53"/>
  <c r="EX53" s="1"/>
  <c r="DX53"/>
  <c r="BU53"/>
  <c r="EK52"/>
  <c r="EX52" s="1"/>
  <c r="DX52"/>
  <c r="BU52"/>
  <c r="EK51"/>
  <c r="EX51" s="1"/>
  <c r="DX51"/>
  <c r="DX50"/>
  <c r="EK50" s="1"/>
  <c r="EX50" s="1"/>
  <c r="BU50"/>
  <c r="EK49"/>
  <c r="EX49" s="1"/>
  <c r="DX49"/>
  <c r="BU49"/>
  <c r="DX48"/>
  <c r="EK48" s="1"/>
  <c r="EX48" s="1"/>
  <c r="BU48"/>
  <c r="DX47"/>
  <c r="EK47" s="1"/>
  <c r="EX47" s="1"/>
  <c r="BU47"/>
  <c r="BU46" s="1"/>
  <c r="EK45"/>
  <c r="EX45" s="1"/>
  <c r="DX45"/>
  <c r="BU45"/>
  <c r="BU44" s="1"/>
  <c r="DX44"/>
  <c r="CH44"/>
  <c r="BC44"/>
  <c r="EK44" s="1"/>
  <c r="EX44" s="1"/>
  <c r="EK43"/>
  <c r="EX43" s="1"/>
  <c r="DX43"/>
  <c r="BU43"/>
  <c r="BU42" s="1"/>
  <c r="DX42"/>
  <c r="CH42"/>
  <c r="BC42"/>
  <c r="EK42" s="1"/>
  <c r="EX42" s="1"/>
  <c r="DX41"/>
  <c r="EK41" s="1"/>
  <c r="EX41" s="1"/>
  <c r="BU41"/>
  <c r="EK40"/>
  <c r="EX40" s="1"/>
  <c r="DX40"/>
  <c r="BU40"/>
  <c r="EK39"/>
  <c r="EX39" s="1"/>
  <c r="DX39"/>
  <c r="DX38"/>
  <c r="EK38" s="1"/>
  <c r="EX38" s="1"/>
  <c r="BU38"/>
  <c r="DX37"/>
  <c r="EK37" s="1"/>
  <c r="EX37" s="1"/>
  <c r="BU37"/>
  <c r="DX36"/>
  <c r="CH36"/>
  <c r="BC36"/>
  <c r="EK36" s="1"/>
  <c r="EX36" s="1"/>
  <c r="EK35"/>
  <c r="EX35" s="1"/>
  <c r="DX35"/>
  <c r="BU35"/>
  <c r="DX34"/>
  <c r="CH34"/>
  <c r="BC34"/>
  <c r="EK34" s="1"/>
  <c r="EX34" s="1"/>
  <c r="DX33"/>
  <c r="EK33" s="1"/>
  <c r="EX33" s="1"/>
  <c r="BU33"/>
  <c r="EK32"/>
  <c r="EX32" s="1"/>
  <c r="DX32"/>
  <c r="BU32"/>
  <c r="DX31"/>
  <c r="EK31" s="1"/>
  <c r="EX31" s="1"/>
  <c r="BU31"/>
  <c r="DX30"/>
  <c r="CH30"/>
  <c r="BC30"/>
  <c r="EK30" s="1"/>
  <c r="EX30" s="1"/>
  <c r="EK29"/>
  <c r="EX29" s="1"/>
  <c r="DX29"/>
  <c r="BU29"/>
  <c r="DX28"/>
  <c r="EK28" s="1"/>
  <c r="EX28" s="1"/>
  <c r="BU28"/>
  <c r="DX27"/>
  <c r="EK27" s="1"/>
  <c r="EX27" s="1"/>
  <c r="BU27"/>
  <c r="EK26"/>
  <c r="EX26" s="1"/>
  <c r="DX26"/>
  <c r="BU26"/>
  <c r="DX25"/>
  <c r="EK25" s="1"/>
  <c r="EX25" s="1"/>
  <c r="BU25"/>
  <c r="EK24"/>
  <c r="EX24" s="1"/>
  <c r="DX24"/>
  <c r="BU24"/>
  <c r="DX23"/>
  <c r="EK23" s="1"/>
  <c r="EX23" s="1"/>
  <c r="BU23"/>
  <c r="DX22"/>
  <c r="CH22"/>
  <c r="BU22"/>
  <c r="DX21"/>
  <c r="EK21" s="1"/>
  <c r="EX21" s="1"/>
  <c r="BU21"/>
  <c r="DX20"/>
  <c r="EK20" s="1"/>
  <c r="EX20" s="1"/>
  <c r="BU20"/>
  <c r="DX19"/>
  <c r="EK19" s="1"/>
  <c r="EX19" s="1"/>
  <c r="BU19"/>
  <c r="CH18"/>
  <c r="BC18"/>
  <c r="DX17"/>
  <c r="EK17" s="1"/>
  <c r="EX17" s="1"/>
  <c r="BU17"/>
  <c r="DX16"/>
  <c r="EK16" s="1"/>
  <c r="EX16" s="1"/>
  <c r="BU16"/>
  <c r="DX15"/>
  <c r="EK15" s="1"/>
  <c r="EX15" s="1"/>
  <c r="BU15"/>
  <c r="DX14"/>
  <c r="EK14" s="1"/>
  <c r="EX14" s="1"/>
  <c r="BU14"/>
  <c r="DX13"/>
  <c r="CH13"/>
  <c r="BC13"/>
  <c r="EK13" s="1"/>
  <c r="EX13" s="1"/>
  <c r="CH12"/>
  <c r="EK11"/>
  <c r="EX11" s="1"/>
  <c r="DX11"/>
  <c r="BU11"/>
  <c r="DX10"/>
  <c r="EK10" s="1"/>
  <c r="EX10" s="1"/>
  <c r="BU10"/>
  <c r="CH9"/>
  <c r="DX9" s="1"/>
  <c r="J20" i="1"/>
  <c r="I20"/>
  <c r="F20"/>
  <c r="J68"/>
  <c r="I68"/>
  <c r="F68"/>
  <c r="E68"/>
  <c r="J69"/>
  <c r="I69"/>
  <c r="F69"/>
  <c r="E69"/>
  <c r="J70"/>
  <c r="I70"/>
  <c r="F70"/>
  <c r="E70"/>
  <c r="J71"/>
  <c r="I71"/>
  <c r="F71"/>
  <c r="E71"/>
  <c r="J72"/>
  <c r="I72"/>
  <c r="J73"/>
  <c r="I73"/>
  <c r="J74"/>
  <c r="I74"/>
  <c r="F73"/>
  <c r="E73"/>
  <c r="J75"/>
  <c r="I75"/>
  <c r="F75"/>
  <c r="E75"/>
  <c r="J76"/>
  <c r="I76"/>
  <c r="F76"/>
  <c r="E76"/>
  <c r="J77"/>
  <c r="I77"/>
  <c r="J78"/>
  <c r="I78"/>
  <c r="F78"/>
  <c r="E78"/>
  <c r="J79"/>
  <c r="I79"/>
  <c r="J80"/>
  <c r="J81"/>
  <c r="I80"/>
  <c r="I81"/>
  <c r="F80"/>
  <c r="F81"/>
  <c r="E80"/>
  <c r="E81"/>
  <c r="J82"/>
  <c r="I82"/>
  <c r="J61"/>
  <c r="J62"/>
  <c r="J63"/>
  <c r="I61"/>
  <c r="I62"/>
  <c r="I63"/>
  <c r="F61"/>
  <c r="F62"/>
  <c r="F63"/>
  <c r="E61"/>
  <c r="E62"/>
  <c r="E63"/>
  <c r="J64"/>
  <c r="I64"/>
  <c r="J57"/>
  <c r="J58"/>
  <c r="J59"/>
  <c r="I57"/>
  <c r="I58"/>
  <c r="I59"/>
  <c r="F57"/>
  <c r="F58"/>
  <c r="F59"/>
  <c r="E57"/>
  <c r="E58"/>
  <c r="E59"/>
  <c r="J60"/>
  <c r="I60"/>
  <c r="J52"/>
  <c r="I52"/>
  <c r="F52"/>
  <c r="E52"/>
  <c r="J55"/>
  <c r="I55"/>
  <c r="F55"/>
  <c r="J56"/>
  <c r="I56"/>
  <c r="J53"/>
  <c r="I53"/>
  <c r="F53"/>
  <c r="E53"/>
  <c r="J54"/>
  <c r="I54"/>
  <c r="F51"/>
  <c r="J48"/>
  <c r="J49"/>
  <c r="J50"/>
  <c r="I48"/>
  <c r="I49"/>
  <c r="F48"/>
  <c r="F49"/>
  <c r="ET7" i="6" l="1"/>
  <c r="EK102" i="5"/>
  <c r="EX102" s="1"/>
  <c r="BU34"/>
  <c r="BU36"/>
  <c r="BU75"/>
  <c r="BU74" s="1"/>
  <c r="BU13"/>
  <c r="BC12"/>
  <c r="BC9" s="1"/>
  <c r="CH8"/>
  <c r="DX18"/>
  <c r="DX12" s="1"/>
  <c r="EK12" s="1"/>
  <c r="EX12" s="1"/>
  <c r="BU18"/>
  <c r="BU12" s="1"/>
  <c r="BU30"/>
  <c r="EK61"/>
  <c r="EX61" s="1"/>
  <c r="EK60"/>
  <c r="EK59" s="1"/>
  <c r="EX59" s="1"/>
  <c r="EK65"/>
  <c r="EX65" s="1"/>
  <c r="EK68"/>
  <c r="EX68" s="1"/>
  <c r="EK67"/>
  <c r="EX67" s="1"/>
  <c r="BU79"/>
  <c r="EK104"/>
  <c r="EX104" s="1"/>
  <c r="EK105"/>
  <c r="EX105" s="1"/>
  <c r="EK107"/>
  <c r="EX107" s="1"/>
  <c r="EK81"/>
  <c r="EX81" s="1"/>
  <c r="EK95"/>
  <c r="EX95" s="1"/>
  <c r="DX98"/>
  <c r="EX80"/>
  <c r="EK108"/>
  <c r="EX108" s="1"/>
  <c r="EX109"/>
  <c r="EX60"/>
  <c r="EK74"/>
  <c r="EX75"/>
  <c r="EX74" s="1"/>
  <c r="EK94"/>
  <c r="EX94" s="1"/>
  <c r="EK22"/>
  <c r="EX22" s="1"/>
  <c r="DX46"/>
  <c r="DX8" s="1"/>
  <c r="I51" i="1"/>
  <c r="J51"/>
  <c r="EK9" i="5" l="1"/>
  <c r="EX9" s="1"/>
  <c r="BU9"/>
  <c r="BU8" s="1"/>
  <c r="EK18"/>
  <c r="EX18" s="1"/>
  <c r="EK46"/>
  <c r="EX46" s="1"/>
  <c r="EK79"/>
  <c r="EX79" s="1"/>
  <c r="EK98"/>
  <c r="EK97" s="1"/>
  <c r="EX97" s="1"/>
  <c r="EK8"/>
  <c r="EX8" s="1"/>
  <c r="EX98" l="1"/>
  <c r="EK6"/>
  <c r="EX6" s="1"/>
</calcChain>
</file>

<file path=xl/sharedStrings.xml><?xml version="1.0" encoding="utf-8"?>
<sst xmlns="http://schemas.openxmlformats.org/spreadsheetml/2006/main" count="766" uniqueCount="417">
  <si>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</si>
  <si>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</si>
  <si>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</si>
  <si>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</si>
  <si>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</si>
  <si>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</si>
  <si>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</si>
  <si>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</si>
  <si>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на 01.01.2024 г.</t>
  </si>
  <si>
    <t>01.01.2024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</si>
  <si>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</si>
  <si>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</si>
  <si>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</si>
  <si>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</si>
  <si>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</si>
  <si>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</si>
  <si>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</si>
  <si>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</si>
  <si>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Семичанского сельского поселения</t>
  </si>
  <si>
    <t>Единица измерения: руб.</t>
  </si>
  <si>
    <t>04226511</t>
  </si>
  <si>
    <t>951</t>
  </si>
  <si>
    <t>60613471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</si>
  <si>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</si>
  <si>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</si>
  <si>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</si>
  <si>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</si>
  <si>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</si>
  <si>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</si>
  <si>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</si>
  <si>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</si>
  <si>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</si>
  <si>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</si>
  <si>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</si>
  <si>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</si>
  <si>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</si>
  <si>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</si>
  <si>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</si>
  <si>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</si>
  <si>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</si>
  <si>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</si>
  <si>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</si>
  <si>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</si>
  <si>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</si>
  <si>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</si>
  <si>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</si>
  <si>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</si>
  <si>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</si>
  <si>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</si>
  <si>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</si>
  <si>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</si>
  <si>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</si>
  <si>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</si>
  <si>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</si>
  <si>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</si>
  <si>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</si>
  <si>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</si>
  <si>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</si>
  <si>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</si>
  <si>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</si>
  <si>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</si>
  <si>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</si>
  <si>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</si>
  <si>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</si>
  <si>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</si>
  <si>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</si>
  <si>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</si>
  <si>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</si>
  <si>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</si>
  <si>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</si>
  <si>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</si>
  <si>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</si>
  <si>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</si>
  <si>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</si>
  <si>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</si>
  <si>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</si>
  <si>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</si>
  <si>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</si>
  <si>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</si>
  <si>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</si>
  <si>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</si>
  <si>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</si>
  <si>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</si>
  <si>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</si>
  <si>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</si>
  <si>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</si>
  <si>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</si>
  <si>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</si>
  <si>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</si>
  <si>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</si>
  <si>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</si>
  <si>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</si>
  <si>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</si>
  <si>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</si>
  <si>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</si>
  <si>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</si>
  <si>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</si>
  <si>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</si>
  <si>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</si>
  <si>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</si>
  <si>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</si>
  <si>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</si>
  <si>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</si>
  <si>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</si>
  <si>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</si>
  <si>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</si>
  <si>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</si>
  <si>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</si>
  <si>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</si>
  <si>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</si>
  <si>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</si>
  <si>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</si>
  <si>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</si>
  <si>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</si>
  <si>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</si>
  <si>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</si>
  <si>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</si>
  <si>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</si>
  <si>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</si>
  <si>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</si>
  <si>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</si>
  <si>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</si>
  <si>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</si>
  <si>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</si>
  <si>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</si>
  <si>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</si>
  <si>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</si>
  <si>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</si>
  <si>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</si>
  <si>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</si>
  <si>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</si>
  <si>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</si>
  <si>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</si>
  <si>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</si>
  <si>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</si>
  <si>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</si>
  <si>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</si>
  <si>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</si>
  <si>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</si>
  <si>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</si>
  <si>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</si>
  <si>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</si>
  <si>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</si>
  <si>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</si>
  <si>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</si>
  <si>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</si>
  <si>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</si>
  <si>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</si>
  <si>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</si>
  <si>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</si>
  <si>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</si>
  <si>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</si>
  <si>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</si>
  <si>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</si>
  <si>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</si>
  <si>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</si>
  <si>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</si>
  <si>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</si>
  <si>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</si>
  <si>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</si>
  <si>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</si>
  <si>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</si>
  <si>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</si>
  <si>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</si>
  <si>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</si>
  <si>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</si>
  <si>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Лимиты бюджетных обязательств</t>
  </si>
  <si>
    <t>Расходы бюджета - всего</t>
  </si>
  <si>
    <t>200</t>
  </si>
  <si>
    <t>Благоустройство</t>
  </si>
  <si>
    <t>Культура</t>
  </si>
  <si>
    <t>Пенсионное обеспечение</t>
  </si>
  <si>
    <t>450</t>
  </si>
  <si>
    <t>Источники финансирования дефицита бюджета - всего</t>
  </si>
  <si>
    <t>500</t>
  </si>
  <si>
    <t>520</t>
  </si>
  <si>
    <t>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</si>
  <si>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</si>
  <si>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</si>
  <si>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</si>
  <si>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</si>
  <si>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</si>
  <si>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951 01050201100000510</t>
  </si>
  <si>
    <t>уменьшение остатков средств, всего</t>
  </si>
  <si>
    <t>720</t>
  </si>
  <si>
    <t>951 01050201100000610</t>
  </si>
  <si>
    <t>800</t>
  </si>
  <si>
    <t>810</t>
  </si>
  <si>
    <t>811</t>
  </si>
  <si>
    <t>уменьшение счетов расчетов (кредитовый остаток счета 130405000)</t>
  </si>
  <si>
    <t>812</t>
  </si>
  <si>
    <t>820</t>
  </si>
  <si>
    <t>821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</si>
  <si>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</si>
  <si>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</si>
  <si>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</si>
  <si>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</si>
  <si>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</si>
  <si>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</si>
  <si>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</si>
  <si>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</si>
  <si>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</si>
  <si>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</si>
  <si>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</si>
  <si>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</si>
  <si>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</si>
  <si>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</si>
  <si>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</si>
  <si>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</si>
  <si>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</si>
  <si>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</si>
  <si>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</si>
  <si>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</si>
  <si>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</si>
  <si>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Бюджет Семичанского сельского поселения Дубовского района</t>
  </si>
  <si>
    <r>
      <t xml:space="preserve">Периодичность: месячная, квартальная, </t>
    </r>
    <r>
      <rPr>
        <u/>
        <sz val="8"/>
        <rFont val="Arial Cyr"/>
        <charset val="204"/>
      </rPr>
      <t>годовая</t>
    </r>
  </si>
  <si>
    <t>Форма 0503127 с. 2</t>
  </si>
  <si>
    <t>2. Расходы бюджета</t>
  </si>
  <si>
    <t>Наименование показателя</t>
  </si>
  <si>
    <t>Код стро-ки</t>
  </si>
  <si>
    <t>Код 
расхода
по бюджетной классифи-кации</t>
  </si>
  <si>
    <t>Исполнено</t>
  </si>
  <si>
    <t>Неисполненные
назначения</t>
  </si>
  <si>
    <t>через 
финансовые 
органы</t>
  </si>
  <si>
    <t>через
банковские
счета</t>
  </si>
  <si>
    <t>некассовые
операции</t>
  </si>
  <si>
    <t>по
ассигно-ваниям</t>
  </si>
  <si>
    <t>по
лимитам бюджетных обязательств</t>
  </si>
  <si>
    <t>х</t>
  </si>
  <si>
    <t>Общегосударственные вопросы</t>
  </si>
  <si>
    <t>951 0100 0000000000 000</t>
  </si>
  <si>
    <t>Функционир. мест. администр.</t>
  </si>
  <si>
    <t>951 0104 0000000000 000</t>
  </si>
  <si>
    <t>Работы и услуги по сод. имущ.</t>
  </si>
  <si>
    <t>951 0104  0110028550  244</t>
  </si>
  <si>
    <t xml:space="preserve">Увел ст-ти мат запасов(эл ламп)     </t>
  </si>
  <si>
    <t>951 0104  0910028140  244</t>
  </si>
  <si>
    <t>Оплата труда и начисл . на оплату</t>
  </si>
  <si>
    <t>951 0104 1020000110 120</t>
  </si>
  <si>
    <t>Заработная плата</t>
  </si>
  <si>
    <t>951 0104 1020000110 121</t>
  </si>
  <si>
    <t>В т.ч.   Зар. плата муницип. служ.</t>
  </si>
  <si>
    <t>Зар. плата тех. персонала</t>
  </si>
  <si>
    <t>Зар. плата обсл. персонала</t>
  </si>
  <si>
    <t>Прочие выплаты</t>
  </si>
  <si>
    <t xml:space="preserve">951 0104 1020000110 122 </t>
  </si>
  <si>
    <t>Начисление на оплату труда</t>
  </si>
  <si>
    <t xml:space="preserve">951 0104 1020000110 129  </t>
  </si>
  <si>
    <t>В т.ч. Начисл. на опл. труда муницип. служ.</t>
  </si>
  <si>
    <t xml:space="preserve">951 0104 1020000110 129 </t>
  </si>
  <si>
    <t>Начисл. на опл. труда тех. персонала</t>
  </si>
  <si>
    <t>Начисл. на опл. труда обсл. персонала</t>
  </si>
  <si>
    <t>Приобретение услуг</t>
  </si>
  <si>
    <t>951 0104 1020000190 240</t>
  </si>
  <si>
    <t>Услуги связи</t>
  </si>
  <si>
    <t>951 0104 1020000190 244</t>
  </si>
  <si>
    <t>Приобретение знаков почт. оплаты</t>
  </si>
  <si>
    <t>Коммунальные услуги</t>
  </si>
  <si>
    <t>Прочие услуги</t>
  </si>
  <si>
    <t>Страхование  а/маш</t>
  </si>
  <si>
    <t>951 0104 1020000190 247</t>
  </si>
  <si>
    <t xml:space="preserve"> Прочие расходы </t>
  </si>
  <si>
    <t>951 0104 1020000190 850</t>
  </si>
  <si>
    <t>951 0104 1020000190 851</t>
  </si>
  <si>
    <t>951 0104 1020000190 852</t>
  </si>
  <si>
    <t>951 0104 1020000190 853</t>
  </si>
  <si>
    <t>Поступление нефинансовых актив.</t>
  </si>
  <si>
    <t>Увеличение ст-ти ОС</t>
  </si>
  <si>
    <t>Увеличение ст-ти МЗ</t>
  </si>
  <si>
    <t>В т.ч хоз/товары</t>
  </si>
  <si>
    <t>ГСМ</t>
  </si>
  <si>
    <t>стройматериалы</t>
  </si>
  <si>
    <t>канц/товары</t>
  </si>
  <si>
    <t>зап/части</t>
  </si>
  <si>
    <t>Поступление нефинансовых активов</t>
  </si>
  <si>
    <t>951 0104 9990072390 244</t>
  </si>
  <si>
    <t>Увеличение ст-сти МЗ</t>
  </si>
  <si>
    <t>Прочие расходы</t>
  </si>
  <si>
    <t>951 0111 9930090100 870</t>
  </si>
  <si>
    <t>Прочие расходы (резервный фонд)</t>
  </si>
  <si>
    <t>Др.общегосударственные вопросы</t>
  </si>
  <si>
    <t>951 0113 0000000000 000</t>
  </si>
  <si>
    <t>Прочие работы, услуги   (сайт)</t>
  </si>
  <si>
    <t>951 0113 0310028050 244</t>
  </si>
  <si>
    <t>Прочие работы, услуги   (сми)</t>
  </si>
  <si>
    <t>951 0113 0310028370 244</t>
  </si>
  <si>
    <t>Прочие работы, услуги   (СМОРО)</t>
  </si>
  <si>
    <t xml:space="preserve">951 0113 1010028150 853 </t>
  </si>
  <si>
    <t>Прочие работы, услуги   (диспансер)</t>
  </si>
  <si>
    <t xml:space="preserve">951 0113 1010028420 244 </t>
  </si>
  <si>
    <t>Прочие работы, услуги(техпасп)</t>
  </si>
  <si>
    <t xml:space="preserve">951 0113 1110028180 244 </t>
  </si>
  <si>
    <t>Прочие работы, услуги   (док к кад уч)</t>
  </si>
  <si>
    <t xml:space="preserve">951 0113 1110028190 244 </t>
  </si>
  <si>
    <t>Прочие работы, услуги (оценка рын стти)</t>
  </si>
  <si>
    <t xml:space="preserve">951 0113 1110028200 244 </t>
  </si>
  <si>
    <t>Пр раб, услуги (оц.рын.ст-ти зем.уч)</t>
  </si>
  <si>
    <t xml:space="preserve">951 0113 1110028210 244 </t>
  </si>
  <si>
    <t>Пр раб, усл (оц.рын.ст-ти год.арендн платы)</t>
  </si>
  <si>
    <t xml:space="preserve">951 0113 1110028220 244 </t>
  </si>
  <si>
    <t>Исп. реш. Суда по опл. За вымор. Им.</t>
  </si>
  <si>
    <t>951 0113 9990099990 831</t>
  </si>
  <si>
    <t>пени на НДС</t>
  </si>
  <si>
    <t>951 0113 1110028610 853</t>
  </si>
  <si>
    <t>Пр раб, усл (опл сервитута по Согл)</t>
  </si>
  <si>
    <t>951 0113 9990099990 244</t>
  </si>
  <si>
    <t>Национальная оборона</t>
  </si>
  <si>
    <t>951 0200 0000000000 000</t>
  </si>
  <si>
    <t xml:space="preserve">951 0203 9990051180 000 </t>
  </si>
  <si>
    <t>Оплата труда и нач.на ОТ</t>
  </si>
  <si>
    <t>951 0203 9990051180 000</t>
  </si>
  <si>
    <t xml:space="preserve">Заработная плата </t>
  </si>
  <si>
    <t>951 0203 9990051180 121</t>
  </si>
  <si>
    <t>Начисл.на выпл.по ОТ</t>
  </si>
  <si>
    <t>951 0203 9990051180 129</t>
  </si>
  <si>
    <t>951 0203 9990051180 244</t>
  </si>
  <si>
    <t>Нац безопасность и правоохр деятельн</t>
  </si>
  <si>
    <t>951 0300 00000000000 000</t>
  </si>
  <si>
    <t>Защита нас и терр. от чрезвычайных ситуаций</t>
  </si>
  <si>
    <t xml:space="preserve">951 0310 0000000000 244 </t>
  </si>
  <si>
    <t>Пр работы, услуги (обсл пожарн сигн)</t>
  </si>
  <si>
    <t>951 0310 0410028340 244</t>
  </si>
  <si>
    <t>Раб, усл по сод-ю им-ва(пр пл)</t>
  </si>
  <si>
    <t>951 0310 0410028430 244</t>
  </si>
  <si>
    <t>Ув-е ст-ти основных средств</t>
  </si>
  <si>
    <t>Др-е вопр в обл нац безопасн пр деят</t>
  </si>
  <si>
    <t>951 0314 0000000000 244</t>
  </si>
  <si>
    <t>Пр работы, усл (тех обс сист видеонабл)</t>
  </si>
  <si>
    <t>951 0314 0320028510 244</t>
  </si>
  <si>
    <t>Национальная экономика</t>
  </si>
  <si>
    <t>951 0400 0000000000 000</t>
  </si>
  <si>
    <t>Дорожное хозяйство (дор фонды)</t>
  </si>
  <si>
    <t>951 0409 0000000000 244</t>
  </si>
  <si>
    <t xml:space="preserve">ремонт и сод. дорог </t>
  </si>
  <si>
    <t>951 0409 0810028310 244</t>
  </si>
  <si>
    <t>уст дорожн знаков</t>
  </si>
  <si>
    <t>951 0409 0820028320 244</t>
  </si>
  <si>
    <t>изготовл ПОДД</t>
  </si>
  <si>
    <t>951 0409 0820028390 244</t>
  </si>
  <si>
    <t>Жилищно-коммунальное хозяйство</t>
  </si>
  <si>
    <t>951 0500 0000000000 000</t>
  </si>
  <si>
    <t>Тех. обсл. и ремонт объектов газ. хоз.</t>
  </si>
  <si>
    <t>951 0502 0110028550 244</t>
  </si>
  <si>
    <t>951 0503 0000000000 244</t>
  </si>
  <si>
    <t>Коммунальные услуги  ( уличн.освещ.)</t>
  </si>
  <si>
    <t>951 0503 0110028020 247</t>
  </si>
  <si>
    <t xml:space="preserve">Ремонт сетей ул освещения </t>
  </si>
  <si>
    <t>951 0503 0110028020 244</t>
  </si>
  <si>
    <t xml:space="preserve">Работы по благоустр </t>
  </si>
  <si>
    <t>951 0503 0120028380  244</t>
  </si>
  <si>
    <t>Работы, усл по содержанию имущества</t>
  </si>
  <si>
    <t>Приобрет стройматериалов</t>
  </si>
  <si>
    <t xml:space="preserve">Увел ст-ти материальных запасов     </t>
  </si>
  <si>
    <t>Организац обществ работ по благоуст</t>
  </si>
  <si>
    <t>951 0503 0210028030 244</t>
  </si>
  <si>
    <t>Орг обществ работ по благоуст (дети)</t>
  </si>
  <si>
    <t>951 0503 0210028040 244</t>
  </si>
  <si>
    <t>Работы, усл по сод имущ (обраб клещей)</t>
  </si>
  <si>
    <t>951 0503 0610028110 244</t>
  </si>
  <si>
    <t>Образование</t>
  </si>
  <si>
    <t>951 0700 0000000000 000</t>
  </si>
  <si>
    <t>Проф подгот, переподги повыш квал</t>
  </si>
  <si>
    <t>951 0705 1010028160 244</t>
  </si>
  <si>
    <t>Прочие работы, услуги (обучение )</t>
  </si>
  <si>
    <t>Культура, кинематография</t>
  </si>
  <si>
    <t>951 0800 0000000000 000</t>
  </si>
  <si>
    <t>951 0801 0000000000 000</t>
  </si>
  <si>
    <t>Субсидия на обесп. МТБ</t>
  </si>
  <si>
    <t>951 0801 05100L4670 612</t>
  </si>
  <si>
    <t xml:space="preserve">Субсидия на вып муниц задан </t>
  </si>
  <si>
    <t>951 0801 0510000590 611</t>
  </si>
  <si>
    <t>Субс на иные цели (инициативн бюдж)</t>
  </si>
  <si>
    <t>951 0801 05100S4640 612</t>
  </si>
  <si>
    <t>Социальная политика</t>
  </si>
  <si>
    <t>951 1000 0000000000  000</t>
  </si>
  <si>
    <t>951 1001 0000000000  000</t>
  </si>
  <si>
    <t>выплата мун пенсии</t>
  </si>
  <si>
    <t>951 1001 1030028170 312</t>
  </si>
  <si>
    <t>Физическая культура и спорт</t>
  </si>
  <si>
    <t>951 1100 00000000000 000</t>
  </si>
  <si>
    <t>951 1101 0710028130 244</t>
  </si>
  <si>
    <t>Увеличение стоимости мат запасов</t>
  </si>
  <si>
    <t>Результат исполнения бюджета
(дефицит/профицит)</t>
  </si>
  <si>
    <t>Прочие работы, услуги  Услуги по вывозу ТКО</t>
  </si>
  <si>
    <t>951 0503 0120028620 244</t>
  </si>
  <si>
    <t>Прочие работы, услуги(содерж. Кладб.)</t>
  </si>
  <si>
    <t>Муниципальная политика</t>
  </si>
  <si>
    <t>Пров.незав. Оценки</t>
  </si>
  <si>
    <t>951 0804 0000000000  000</t>
  </si>
  <si>
    <t xml:space="preserve">951 0804 1010028580 244  </t>
  </si>
  <si>
    <t>Руководитель</t>
  </si>
  <si>
    <t>О.В. Грачев</t>
  </si>
  <si>
    <t>Руководитель финансово-</t>
  </si>
  <si>
    <t>(подпись)</t>
  </si>
  <si>
    <t>(расшифровка подписи)</t>
  </si>
  <si>
    <t>экономической службы</t>
  </si>
  <si>
    <t>Г.Г. Жигунова</t>
  </si>
  <si>
    <t>Главный бухгалтер</t>
  </si>
  <si>
    <t>Н.А. Ефимова</t>
  </si>
  <si>
    <t>"</t>
  </si>
  <si>
    <t xml:space="preserve">января </t>
  </si>
  <si>
    <t xml:space="preserve"> г.</t>
  </si>
  <si>
    <t>Форма 0503127 с. 3</t>
  </si>
  <si>
    <t>3. Источники финансирования дефицита бюджета</t>
  </si>
  <si>
    <t>Код источника финансирования 
по бюджетной классификации</t>
  </si>
  <si>
    <t>Утвержденные бюджетные
назначения</t>
  </si>
  <si>
    <t>источники внутреннего финансирования
бюджета</t>
  </si>
  <si>
    <t>источники внешнего финансирования бюджета</t>
  </si>
  <si>
    <t>Изменение остатков по расчетам
(стр. 810 + 820)</t>
  </si>
  <si>
    <t>Форма 0503127 с. 4</t>
  </si>
  <si>
    <t>изменение остатков по расчетам с органами, организующими исполнение бюджета
(стр. 811 + 812)</t>
  </si>
  <si>
    <t>увеличение счетов расчетов (дебетовый остаток счета 121002000)</t>
  </si>
  <si>
    <t>Изменение остатков по внутренним расчетам
(стр. 821 + стр. 822)</t>
  </si>
  <si>
    <t>увеличение остатков по внутренним 
расчетам</t>
  </si>
  <si>
    <t>уменьшение остатков по внутренним 
расчетам</t>
  </si>
  <si>
    <t>25</t>
  </si>
  <si>
    <t>24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</si>
</sst>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u/>
      <sz val="8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 applyFont="0" applyFill="0" applyBorder="0" applyAlignment="0" applyProtection="0"/>
  </cellStyleXfs>
  <cellXfs count="38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2" fillId="0" borderId="27" xfId="0" applyNumberFormat="1" applyFont="1" applyBorder="1" applyAlignment="1" applyProtection="1">
      <alignment horizontal="left"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" fontId="2" fillId="0" borderId="27" xfId="0" applyNumberFormat="1" applyFont="1" applyBorder="1" applyAlignment="1" applyProtection="1">
      <alignment horizontal="right" vertical="center"/>
    </xf>
    <xf numFmtId="0" fontId="0" fillId="0" borderId="0" xfId="0" applyBorder="1"/>
    <xf numFmtId="49" fontId="2" fillId="2" borderId="27" xfId="0" applyNumberFormat="1" applyFont="1" applyFill="1" applyBorder="1" applyAlignment="1" applyProtection="1">
      <alignment horizontal="left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4" fontId="2" fillId="2" borderId="27" xfId="0" applyNumberFormat="1" applyFont="1" applyFill="1" applyBorder="1" applyAlignment="1" applyProtection="1">
      <alignment horizontal="right" vertical="center"/>
    </xf>
    <xf numFmtId="165" fontId="2" fillId="2" borderId="27" xfId="0" applyNumberFormat="1" applyFont="1" applyFill="1" applyBorder="1" applyAlignment="1" applyProtection="1">
      <alignment horizontal="left" vertical="center" wrapText="1"/>
    </xf>
    <xf numFmtId="49" fontId="5" fillId="2" borderId="27" xfId="0" applyNumberFormat="1" applyFont="1" applyFill="1" applyBorder="1" applyAlignment="1" applyProtection="1">
      <alignment horizontal="left" vertical="center" wrapText="1"/>
    </xf>
    <xf numFmtId="49" fontId="5" fillId="2" borderId="27" xfId="0" applyNumberFormat="1" applyFont="1" applyFill="1" applyBorder="1" applyAlignment="1" applyProtection="1">
      <alignment horizontal="center" vertical="center" wrapText="1"/>
    </xf>
    <xf numFmtId="4" fontId="5" fillId="2" borderId="27" xfId="0" applyNumberFormat="1" applyFont="1" applyFill="1" applyBorder="1" applyAlignment="1" applyProtection="1">
      <alignment horizontal="right" vertical="center"/>
    </xf>
    <xf numFmtId="0" fontId="9" fillId="0" borderId="0" xfId="1" applyFont="1"/>
    <xf numFmtId="0" fontId="10" fillId="0" borderId="0" xfId="1" applyFont="1" applyBorder="1" applyAlignment="1">
      <alignment horizontal="left"/>
    </xf>
    <xf numFmtId="0" fontId="9" fillId="0" borderId="0" xfId="1" applyFont="1" applyAlignment="1">
      <alignment horizontal="right"/>
    </xf>
    <xf numFmtId="4" fontId="11" fillId="4" borderId="27" xfId="1" applyNumberFormat="1" applyFont="1" applyFill="1" applyBorder="1" applyAlignment="1">
      <alignment horizontal="center"/>
    </xf>
    <xf numFmtId="0" fontId="11" fillId="4" borderId="38" xfId="1" applyFont="1" applyFill="1" applyBorder="1" applyAlignment="1">
      <alignment horizontal="right"/>
    </xf>
    <xf numFmtId="0" fontId="12" fillId="5" borderId="38" xfId="1" applyFont="1" applyFill="1" applyBorder="1" applyAlignment="1">
      <alignment horizontal="right"/>
    </xf>
    <xf numFmtId="0" fontId="12" fillId="4" borderId="38" xfId="1" applyFont="1" applyFill="1" applyBorder="1" applyAlignment="1">
      <alignment horizontal="right"/>
    </xf>
    <xf numFmtId="0" fontId="9" fillId="5" borderId="38" xfId="1" applyFont="1" applyFill="1" applyBorder="1" applyAlignment="1">
      <alignment horizontal="right"/>
    </xf>
    <xf numFmtId="4" fontId="9" fillId="4" borderId="27" xfId="1" applyNumberFormat="1" applyFont="1" applyFill="1" applyBorder="1" applyAlignment="1">
      <alignment horizontal="center"/>
    </xf>
    <xf numFmtId="0" fontId="13" fillId="0" borderId="38" xfId="1" applyFont="1" applyFill="1" applyBorder="1" applyAlignment="1">
      <alignment horizontal="center"/>
    </xf>
    <xf numFmtId="0" fontId="9" fillId="0" borderId="38" xfId="1" applyFont="1" applyFill="1" applyBorder="1" applyAlignment="1">
      <alignment horizontal="right"/>
    </xf>
    <xf numFmtId="0" fontId="12" fillId="6" borderId="47" xfId="1" applyFont="1" applyFill="1" applyBorder="1" applyAlignment="1">
      <alignment horizontal="right"/>
    </xf>
    <xf numFmtId="0" fontId="9" fillId="0" borderId="48" xfId="1" applyFont="1" applyFill="1" applyBorder="1" applyAlignment="1">
      <alignment horizontal="right"/>
    </xf>
    <xf numFmtId="0" fontId="9" fillId="0" borderId="38" xfId="1" applyFont="1" applyFill="1" applyBorder="1" applyAlignment="1"/>
    <xf numFmtId="0" fontId="13" fillId="0" borderId="38" xfId="1" applyFont="1" applyFill="1" applyBorder="1" applyAlignment="1">
      <alignment horizontal="right"/>
    </xf>
    <xf numFmtId="0" fontId="9" fillId="2" borderId="38" xfId="1" applyFont="1" applyFill="1" applyBorder="1" applyAlignment="1">
      <alignment horizontal="right"/>
    </xf>
    <xf numFmtId="0" fontId="13" fillId="2" borderId="38" xfId="1" applyFont="1" applyFill="1" applyBorder="1" applyAlignment="1">
      <alignment horizontal="right"/>
    </xf>
    <xf numFmtId="0" fontId="13" fillId="4" borderId="38" xfId="1" applyFont="1" applyFill="1" applyBorder="1" applyAlignment="1">
      <alignment horizontal="right"/>
    </xf>
    <xf numFmtId="4" fontId="9" fillId="0" borderId="0" xfId="1" applyNumberFormat="1" applyFont="1"/>
    <xf numFmtId="0" fontId="9" fillId="0" borderId="0" xfId="1" applyFont="1" applyFill="1" applyBorder="1" applyAlignment="1">
      <alignment wrapText="1"/>
    </xf>
    <xf numFmtId="0" fontId="9" fillId="0" borderId="0" xfId="1" applyFont="1" applyFill="1" applyBorder="1"/>
    <xf numFmtId="49" fontId="9" fillId="0" borderId="0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left"/>
    </xf>
    <xf numFmtId="49" fontId="9" fillId="0" borderId="0" xfId="1" applyNumberFormat="1" applyFont="1" applyFill="1" applyBorder="1" applyAlignment="1">
      <alignment horizontal="left"/>
    </xf>
    <xf numFmtId="0" fontId="14" fillId="0" borderId="0" xfId="1" applyFont="1"/>
    <xf numFmtId="0" fontId="9" fillId="0" borderId="0" xfId="1" applyFont="1" applyBorder="1"/>
    <xf numFmtId="0" fontId="9" fillId="0" borderId="0" xfId="1" applyFont="1" applyBorder="1" applyAlignment="1">
      <alignment horizontal="right"/>
    </xf>
    <xf numFmtId="49" fontId="6" fillId="5" borderId="27" xfId="0" applyNumberFormat="1" applyFont="1" applyFill="1" applyBorder="1" applyAlignment="1" applyProtection="1">
      <alignment horizontal="left" vertical="center" wrapText="1"/>
    </xf>
    <xf numFmtId="49" fontId="6" fillId="5" borderId="27" xfId="0" applyNumberFormat="1" applyFont="1" applyFill="1" applyBorder="1" applyAlignment="1" applyProtection="1">
      <alignment horizontal="center" vertical="center" wrapText="1"/>
    </xf>
    <xf numFmtId="4" fontId="6" fillId="5" borderId="27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2" borderId="28" xfId="0" applyNumberFormat="1" applyFont="1" applyFill="1" applyBorder="1" applyAlignment="1" applyProtection="1">
      <alignment horizontal="center" vertical="center"/>
    </xf>
    <xf numFmtId="49" fontId="2" fillId="2" borderId="29" xfId="0" applyNumberFormat="1" applyFont="1" applyFill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49" fontId="5" fillId="2" borderId="28" xfId="0" applyNumberFormat="1" applyFont="1" applyFill="1" applyBorder="1" applyAlignment="1" applyProtection="1">
      <alignment horizontal="center" vertical="center"/>
    </xf>
    <xf numFmtId="49" fontId="5" fillId="2" borderId="29" xfId="0" applyNumberFormat="1" applyFont="1" applyFill="1" applyBorder="1" applyAlignment="1" applyProtection="1">
      <alignment horizontal="center" vertical="center"/>
    </xf>
    <xf numFmtId="49" fontId="6" fillId="5" borderId="28" xfId="0" applyNumberFormat="1" applyFont="1" applyFill="1" applyBorder="1" applyAlignment="1" applyProtection="1">
      <alignment horizontal="center" vertical="center"/>
    </xf>
    <xf numFmtId="49" fontId="6" fillId="5" borderId="29" xfId="0" applyNumberFormat="1" applyFont="1" applyFill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4" fontId="9" fillId="3" borderId="36" xfId="1" applyNumberFormat="1" applyFont="1" applyFill="1" applyBorder="1" applyAlignment="1">
      <alignment horizontal="center"/>
    </xf>
    <xf numFmtId="4" fontId="9" fillId="3" borderId="37" xfId="1" applyNumberFormat="1" applyFont="1" applyFill="1" applyBorder="1" applyAlignment="1">
      <alignment horizontal="center"/>
    </xf>
    <xf numFmtId="0" fontId="9" fillId="0" borderId="32" xfId="1" applyFont="1" applyBorder="1" applyAlignment="1">
      <alignment horizontal="center" vertical="top"/>
    </xf>
    <xf numFmtId="0" fontId="9" fillId="0" borderId="30" xfId="1" applyFont="1" applyBorder="1" applyAlignment="1">
      <alignment horizontal="center" vertical="top"/>
    </xf>
    <xf numFmtId="0" fontId="9" fillId="0" borderId="31" xfId="1" applyFont="1" applyBorder="1" applyAlignment="1">
      <alignment horizontal="center" vertical="top"/>
    </xf>
    <xf numFmtId="0" fontId="9" fillId="0" borderId="34" xfId="1" applyFont="1" applyBorder="1"/>
    <xf numFmtId="49" fontId="9" fillId="0" borderId="35" xfId="1" applyNumberFormat="1" applyFont="1" applyBorder="1" applyAlignment="1">
      <alignment horizontal="center"/>
    </xf>
    <xf numFmtId="49" fontId="9" fillId="0" borderId="36" xfId="1" applyNumberFormat="1" applyFont="1" applyBorder="1" applyAlignment="1">
      <alignment horizontal="center"/>
    </xf>
    <xf numFmtId="49" fontId="9" fillId="0" borderId="36" xfId="1" applyNumberFormat="1" applyFont="1" applyFill="1" applyBorder="1" applyAlignment="1">
      <alignment horizontal="center"/>
    </xf>
    <xf numFmtId="0" fontId="9" fillId="0" borderId="33" xfId="1" applyFont="1" applyBorder="1" applyAlignment="1">
      <alignment horizontal="center" vertical="top"/>
    </xf>
    <xf numFmtId="0" fontId="9" fillId="0" borderId="29" xfId="1" applyFont="1" applyBorder="1" applyAlignment="1">
      <alignment horizontal="center" vertical="top"/>
    </xf>
    <xf numFmtId="4" fontId="11" fillId="4" borderId="28" xfId="1" applyNumberFormat="1" applyFont="1" applyFill="1" applyBorder="1" applyAlignment="1">
      <alignment horizontal="center"/>
    </xf>
    <xf numFmtId="4" fontId="11" fillId="4" borderId="33" xfId="1" applyNumberFormat="1" applyFont="1" applyFill="1" applyBorder="1" applyAlignment="1">
      <alignment horizontal="center"/>
    </xf>
    <xf numFmtId="4" fontId="11" fillId="4" borderId="29" xfId="1" applyNumberFormat="1" applyFont="1" applyFill="1" applyBorder="1" applyAlignment="1">
      <alignment horizontal="center"/>
    </xf>
    <xf numFmtId="4" fontId="11" fillId="4" borderId="27" xfId="1" applyNumberFormat="1" applyFont="1" applyFill="1" applyBorder="1" applyAlignment="1">
      <alignment horizontal="center"/>
    </xf>
    <xf numFmtId="4" fontId="11" fillId="4" borderId="40" xfId="1" applyNumberFormat="1" applyFont="1" applyFill="1" applyBorder="1" applyAlignment="1">
      <alignment horizontal="center"/>
    </xf>
    <xf numFmtId="4" fontId="9" fillId="0" borderId="27" xfId="1" applyNumberFormat="1" applyFont="1" applyFill="1" applyBorder="1" applyAlignment="1">
      <alignment horizontal="center"/>
    </xf>
    <xf numFmtId="4" fontId="9" fillId="0" borderId="40" xfId="1" applyNumberFormat="1" applyFont="1" applyFill="1" applyBorder="1" applyAlignment="1">
      <alignment horizontal="center"/>
    </xf>
    <xf numFmtId="0" fontId="11" fillId="4" borderId="38" xfId="1" applyFont="1" applyFill="1" applyBorder="1" applyAlignment="1">
      <alignment horizontal="center"/>
    </xf>
    <xf numFmtId="0" fontId="11" fillId="4" borderId="41" xfId="1" applyFont="1" applyFill="1" applyBorder="1" applyAlignment="1">
      <alignment horizontal="center"/>
    </xf>
    <xf numFmtId="49" fontId="11" fillId="4" borderId="42" xfId="1" applyNumberFormat="1" applyFont="1" applyFill="1" applyBorder="1" applyAlignment="1">
      <alignment horizontal="center"/>
    </xf>
    <xf numFmtId="49" fontId="11" fillId="4" borderId="33" xfId="1" applyNumberFormat="1" applyFont="1" applyFill="1" applyBorder="1" applyAlignment="1">
      <alignment horizontal="center"/>
    </xf>
    <xf numFmtId="49" fontId="11" fillId="4" borderId="29" xfId="1" applyNumberFormat="1" applyFont="1" applyFill="1" applyBorder="1" applyAlignment="1">
      <alignment horizontal="center"/>
    </xf>
    <xf numFmtId="49" fontId="11" fillId="4" borderId="28" xfId="1" applyNumberFormat="1" applyFont="1" applyFill="1" applyBorder="1" applyAlignment="1">
      <alignment horizontal="center"/>
    </xf>
    <xf numFmtId="0" fontId="9" fillId="0" borderId="38" xfId="1" applyFont="1" applyBorder="1" applyAlignment="1">
      <alignment horizontal="left" indent="2"/>
    </xf>
    <xf numFmtId="49" fontId="9" fillId="0" borderId="39" xfId="1" applyNumberFormat="1" applyFont="1" applyFill="1" applyBorder="1" applyAlignment="1">
      <alignment horizontal="center"/>
    </xf>
    <xf numFmtId="49" fontId="9" fillId="0" borderId="27" xfId="1" applyNumberFormat="1" applyFont="1" applyFill="1" applyBorder="1" applyAlignment="1">
      <alignment horizontal="center"/>
    </xf>
    <xf numFmtId="4" fontId="11" fillId="2" borderId="27" xfId="1" applyNumberFormat="1" applyFont="1" applyFill="1" applyBorder="1" applyAlignment="1">
      <alignment horizontal="center"/>
    </xf>
    <xf numFmtId="4" fontId="11" fillId="2" borderId="40" xfId="1" applyNumberFormat="1" applyFont="1" applyFill="1" applyBorder="1" applyAlignment="1">
      <alignment horizontal="center"/>
    </xf>
    <xf numFmtId="4" fontId="11" fillId="0" borderId="27" xfId="1" applyNumberFormat="1" applyFont="1" applyFill="1" applyBorder="1" applyAlignment="1">
      <alignment horizontal="center"/>
    </xf>
    <xf numFmtId="4" fontId="11" fillId="0" borderId="40" xfId="1" applyNumberFormat="1" applyFont="1" applyFill="1" applyBorder="1" applyAlignment="1">
      <alignment horizontal="center"/>
    </xf>
    <xf numFmtId="0" fontId="11" fillId="2" borderId="38" xfId="1" applyFont="1" applyFill="1" applyBorder="1" applyAlignment="1">
      <alignment horizontal="left" indent="2"/>
    </xf>
    <xf numFmtId="49" fontId="11" fillId="2" borderId="39" xfId="1" applyNumberFormat="1" applyFont="1" applyFill="1" applyBorder="1" applyAlignment="1">
      <alignment horizontal="center"/>
    </xf>
    <xf numFmtId="49" fontId="11" fillId="2" borderId="27" xfId="1" applyNumberFormat="1" applyFont="1" applyFill="1" applyBorder="1" applyAlignment="1">
      <alignment horizontal="center"/>
    </xf>
    <xf numFmtId="0" fontId="11" fillId="0" borderId="38" xfId="1" applyFont="1" applyFill="1" applyBorder="1" applyAlignment="1">
      <alignment horizontal="left" indent="2"/>
    </xf>
    <xf numFmtId="49" fontId="11" fillId="0" borderId="39" xfId="1" applyNumberFormat="1" applyFont="1" applyFill="1" applyBorder="1" applyAlignment="1">
      <alignment horizontal="center"/>
    </xf>
    <xf numFmtId="49" fontId="11" fillId="0" borderId="27" xfId="1" applyNumberFormat="1" applyFont="1" applyFill="1" applyBorder="1" applyAlignment="1">
      <alignment horizontal="center"/>
    </xf>
    <xf numFmtId="49" fontId="11" fillId="2" borderId="28" xfId="1" applyNumberFormat="1" applyFont="1" applyFill="1" applyBorder="1" applyAlignment="1">
      <alignment horizontal="center"/>
    </xf>
    <xf numFmtId="49" fontId="11" fillId="2" borderId="33" xfId="1" applyNumberFormat="1" applyFont="1" applyFill="1" applyBorder="1" applyAlignment="1">
      <alignment horizontal="center"/>
    </xf>
    <xf numFmtId="49" fontId="11" fillId="2" borderId="29" xfId="1" applyNumberFormat="1" applyFont="1" applyFill="1" applyBorder="1" applyAlignment="1">
      <alignment horizontal="center"/>
    </xf>
    <xf numFmtId="0" fontId="11" fillId="4" borderId="38" xfId="1" applyFont="1" applyFill="1" applyBorder="1" applyAlignment="1">
      <alignment horizontal="right"/>
    </xf>
    <xf numFmtId="49" fontId="11" fillId="4" borderId="39" xfId="1" applyNumberFormat="1" applyFont="1" applyFill="1" applyBorder="1" applyAlignment="1">
      <alignment horizontal="center"/>
    </xf>
    <xf numFmtId="49" fontId="11" fillId="4" borderId="27" xfId="1" applyNumberFormat="1" applyFont="1" applyFill="1" applyBorder="1" applyAlignment="1">
      <alignment horizontal="center"/>
    </xf>
    <xf numFmtId="49" fontId="11" fillId="4" borderId="28" xfId="1" applyNumberFormat="1" applyFont="1" applyFill="1" applyBorder="1" applyAlignment="1">
      <alignment horizontal="right"/>
    </xf>
    <xf numFmtId="49" fontId="11" fillId="4" borderId="33" xfId="1" applyNumberFormat="1" applyFont="1" applyFill="1" applyBorder="1" applyAlignment="1">
      <alignment horizontal="right"/>
    </xf>
    <xf numFmtId="49" fontId="11" fillId="4" borderId="29" xfId="1" applyNumberFormat="1" applyFont="1" applyFill="1" applyBorder="1" applyAlignment="1">
      <alignment horizontal="right"/>
    </xf>
    <xf numFmtId="0" fontId="9" fillId="0" borderId="38" xfId="1" applyFont="1" applyFill="1" applyBorder="1" applyAlignment="1">
      <alignment horizontal="right"/>
    </xf>
    <xf numFmtId="49" fontId="9" fillId="0" borderId="28" xfId="1" applyNumberFormat="1" applyFont="1" applyFill="1" applyBorder="1" applyAlignment="1">
      <alignment horizontal="right"/>
    </xf>
    <xf numFmtId="49" fontId="9" fillId="0" borderId="33" xfId="1" applyNumberFormat="1" applyFont="1" applyFill="1" applyBorder="1" applyAlignment="1">
      <alignment horizontal="right"/>
    </xf>
    <xf numFmtId="49" fontId="9" fillId="0" borderId="29" xfId="1" applyNumberFormat="1" applyFont="1" applyFill="1" applyBorder="1" applyAlignment="1">
      <alignment horizontal="right"/>
    </xf>
    <xf numFmtId="4" fontId="9" fillId="2" borderId="27" xfId="1" applyNumberFormat="1" applyFont="1" applyFill="1" applyBorder="1" applyAlignment="1">
      <alignment horizontal="center"/>
    </xf>
    <xf numFmtId="49" fontId="9" fillId="4" borderId="39" xfId="1" applyNumberFormat="1" applyFont="1" applyFill="1" applyBorder="1" applyAlignment="1">
      <alignment horizontal="center"/>
    </xf>
    <xf numFmtId="49" fontId="9" fillId="4" borderId="27" xfId="1" applyNumberFormat="1" applyFont="1" applyFill="1" applyBorder="1" applyAlignment="1">
      <alignment horizontal="center"/>
    </xf>
    <xf numFmtId="4" fontId="9" fillId="5" borderId="28" xfId="1" applyNumberFormat="1" applyFont="1" applyFill="1" applyBorder="1" applyAlignment="1">
      <alignment horizontal="center"/>
    </xf>
    <xf numFmtId="4" fontId="9" fillId="5" borderId="33" xfId="1" applyNumberFormat="1" applyFont="1" applyFill="1" applyBorder="1" applyAlignment="1">
      <alignment horizontal="center"/>
    </xf>
    <xf numFmtId="4" fontId="9" fillId="5" borderId="29" xfId="1" applyNumberFormat="1" applyFont="1" applyFill="1" applyBorder="1" applyAlignment="1">
      <alignment horizontal="center"/>
    </xf>
    <xf numFmtId="4" fontId="9" fillId="5" borderId="43" xfId="1" applyNumberFormat="1" applyFont="1" applyFill="1" applyBorder="1" applyAlignment="1">
      <alignment horizontal="center"/>
    </xf>
    <xf numFmtId="4" fontId="9" fillId="5" borderId="27" xfId="1" applyNumberFormat="1" applyFont="1" applyFill="1" applyBorder="1" applyAlignment="1">
      <alignment horizontal="center"/>
    </xf>
    <xf numFmtId="4" fontId="9" fillId="5" borderId="40" xfId="1" applyNumberFormat="1" applyFont="1" applyFill="1" applyBorder="1" applyAlignment="1">
      <alignment horizontal="center"/>
    </xf>
    <xf numFmtId="0" fontId="12" fillId="5" borderId="38" xfId="1" applyFont="1" applyFill="1" applyBorder="1" applyAlignment="1">
      <alignment horizontal="right"/>
    </xf>
    <xf numFmtId="0" fontId="12" fillId="5" borderId="41" xfId="1" applyFont="1" applyFill="1" applyBorder="1" applyAlignment="1">
      <alignment horizontal="right"/>
    </xf>
    <xf numFmtId="49" fontId="9" fillId="5" borderId="42" xfId="1" applyNumberFormat="1" applyFont="1" applyFill="1" applyBorder="1" applyAlignment="1">
      <alignment horizontal="center"/>
    </xf>
    <xf numFmtId="49" fontId="9" fillId="5" borderId="33" xfId="1" applyNumberFormat="1" applyFont="1" applyFill="1" applyBorder="1" applyAlignment="1">
      <alignment horizontal="center"/>
    </xf>
    <xf numFmtId="49" fontId="9" fillId="5" borderId="29" xfId="1" applyNumberFormat="1" applyFont="1" applyFill="1" applyBorder="1" applyAlignment="1">
      <alignment horizontal="center"/>
    </xf>
    <xf numFmtId="49" fontId="12" fillId="5" borderId="28" xfId="1" applyNumberFormat="1" applyFont="1" applyFill="1" applyBorder="1" applyAlignment="1">
      <alignment horizontal="right"/>
    </xf>
    <xf numFmtId="49" fontId="12" fillId="5" borderId="33" xfId="1" applyNumberFormat="1" applyFont="1" applyFill="1" applyBorder="1" applyAlignment="1">
      <alignment horizontal="right"/>
    </xf>
    <xf numFmtId="49" fontId="12" fillId="5" borderId="29" xfId="1" applyNumberFormat="1" applyFont="1" applyFill="1" applyBorder="1" applyAlignment="1">
      <alignment horizontal="right"/>
    </xf>
    <xf numFmtId="0" fontId="9" fillId="5" borderId="38" xfId="1" applyFont="1" applyFill="1" applyBorder="1" applyAlignment="1">
      <alignment horizontal="right"/>
    </xf>
    <xf numFmtId="49" fontId="9" fillId="5" borderId="39" xfId="1" applyNumberFormat="1" applyFont="1" applyFill="1" applyBorder="1" applyAlignment="1">
      <alignment horizontal="center"/>
    </xf>
    <xf numFmtId="49" fontId="9" fillId="5" borderId="27" xfId="1" applyNumberFormat="1" applyFont="1" applyFill="1" applyBorder="1" applyAlignment="1">
      <alignment horizontal="center"/>
    </xf>
    <xf numFmtId="0" fontId="12" fillId="5" borderId="38" xfId="1" applyFont="1" applyFill="1" applyBorder="1" applyAlignment="1">
      <alignment horizontal="center"/>
    </xf>
    <xf numFmtId="0" fontId="9" fillId="5" borderId="38" xfId="1" applyFont="1" applyFill="1" applyBorder="1" applyAlignment="1">
      <alignment horizontal="right" indent="2"/>
    </xf>
    <xf numFmtId="0" fontId="9" fillId="5" borderId="41" xfId="1" applyFont="1" applyFill="1" applyBorder="1" applyAlignment="1">
      <alignment horizontal="right" indent="2"/>
    </xf>
    <xf numFmtId="0" fontId="11" fillId="4" borderId="41" xfId="1" applyFont="1" applyFill="1" applyBorder="1" applyAlignment="1">
      <alignment horizontal="right"/>
    </xf>
    <xf numFmtId="0" fontId="9" fillId="5" borderId="41" xfId="1" applyFont="1" applyFill="1" applyBorder="1" applyAlignment="1">
      <alignment horizontal="right"/>
    </xf>
    <xf numFmtId="4" fontId="9" fillId="4" borderId="27" xfId="1" applyNumberFormat="1" applyFont="1" applyFill="1" applyBorder="1" applyAlignment="1">
      <alignment horizontal="center"/>
    </xf>
    <xf numFmtId="4" fontId="9" fillId="4" borderId="40" xfId="1" applyNumberFormat="1" applyFont="1" applyFill="1" applyBorder="1" applyAlignment="1">
      <alignment horizontal="center"/>
    </xf>
    <xf numFmtId="0" fontId="13" fillId="4" borderId="38" xfId="1" applyFont="1" applyFill="1" applyBorder="1" applyAlignment="1">
      <alignment horizontal="center"/>
    </xf>
    <xf numFmtId="0" fontId="13" fillId="4" borderId="38" xfId="1" applyFont="1" applyFill="1" applyBorder="1" applyAlignment="1">
      <alignment horizontal="right"/>
    </xf>
    <xf numFmtId="0" fontId="13" fillId="4" borderId="41" xfId="1" applyFont="1" applyFill="1" applyBorder="1" applyAlignment="1">
      <alignment horizontal="right"/>
    </xf>
    <xf numFmtId="0" fontId="9" fillId="0" borderId="41" xfId="1" applyFont="1" applyFill="1" applyBorder="1" applyAlignment="1">
      <alignment horizontal="right"/>
    </xf>
    <xf numFmtId="49" fontId="13" fillId="4" borderId="28" xfId="1" applyNumberFormat="1" applyFont="1" applyFill="1" applyBorder="1" applyAlignment="1">
      <alignment horizontal="right"/>
    </xf>
    <xf numFmtId="49" fontId="13" fillId="4" borderId="33" xfId="1" applyNumberFormat="1" applyFont="1" applyFill="1" applyBorder="1" applyAlignment="1">
      <alignment horizontal="right"/>
    </xf>
    <xf numFmtId="49" fontId="13" fillId="4" borderId="29" xfId="1" applyNumberFormat="1" applyFont="1" applyFill="1" applyBorder="1" applyAlignment="1">
      <alignment horizontal="right"/>
    </xf>
    <xf numFmtId="0" fontId="9" fillId="2" borderId="38" xfId="1" applyFont="1" applyFill="1" applyBorder="1" applyAlignment="1">
      <alignment horizontal="right"/>
    </xf>
    <xf numFmtId="0" fontId="9" fillId="2" borderId="41" xfId="1" applyFont="1" applyFill="1" applyBorder="1" applyAlignment="1">
      <alignment horizontal="right"/>
    </xf>
    <xf numFmtId="49" fontId="9" fillId="0" borderId="28" xfId="1" applyNumberFormat="1" applyFont="1" applyFill="1" applyBorder="1" applyAlignment="1">
      <alignment horizontal="center"/>
    </xf>
    <xf numFmtId="49" fontId="9" fillId="0" borderId="33" xfId="1" applyNumberFormat="1" applyFont="1" applyFill="1" applyBorder="1" applyAlignment="1">
      <alignment horizontal="center"/>
    </xf>
    <xf numFmtId="49" fontId="9" fillId="0" borderId="29" xfId="1" applyNumberFormat="1" applyFont="1" applyFill="1" applyBorder="1" applyAlignment="1">
      <alignment horizontal="center"/>
    </xf>
    <xf numFmtId="49" fontId="9" fillId="2" borderId="28" xfId="1" applyNumberFormat="1" applyFont="1" applyFill="1" applyBorder="1" applyAlignment="1">
      <alignment horizontal="right"/>
    </xf>
    <xf numFmtId="49" fontId="9" fillId="2" borderId="33" xfId="1" applyNumberFormat="1" applyFont="1" applyFill="1" applyBorder="1" applyAlignment="1">
      <alignment horizontal="right"/>
    </xf>
    <xf numFmtId="49" fontId="9" fillId="2" borderId="29" xfId="1" applyNumberFormat="1" applyFont="1" applyFill="1" applyBorder="1" applyAlignment="1">
      <alignment horizontal="right"/>
    </xf>
    <xf numFmtId="0" fontId="9" fillId="0" borderId="38" xfId="1" applyFont="1" applyFill="1" applyBorder="1" applyAlignment="1">
      <alignment horizontal="left" indent="2"/>
    </xf>
    <xf numFmtId="0" fontId="9" fillId="0" borderId="38" xfId="1" applyFont="1" applyFill="1" applyBorder="1" applyAlignment="1">
      <alignment horizontal="right" indent="2"/>
    </xf>
    <xf numFmtId="0" fontId="9" fillId="0" borderId="41" xfId="1" applyFont="1" applyFill="1" applyBorder="1" applyAlignment="1">
      <alignment horizontal="right" indent="2"/>
    </xf>
    <xf numFmtId="4" fontId="9" fillId="4" borderId="28" xfId="1" applyNumberFormat="1" applyFont="1" applyFill="1" applyBorder="1" applyAlignment="1">
      <alignment horizontal="center"/>
    </xf>
    <xf numFmtId="4" fontId="9" fillId="4" borderId="33" xfId="1" applyNumberFormat="1" applyFont="1" applyFill="1" applyBorder="1" applyAlignment="1">
      <alignment horizontal="center"/>
    </xf>
    <xf numFmtId="4" fontId="9" fillId="4" borderId="29" xfId="1" applyNumberFormat="1" applyFont="1" applyFill="1" applyBorder="1" applyAlignment="1">
      <alignment horizontal="center"/>
    </xf>
    <xf numFmtId="4" fontId="9" fillId="4" borderId="43" xfId="1" applyNumberFormat="1" applyFont="1" applyFill="1" applyBorder="1" applyAlignment="1">
      <alignment horizontal="center"/>
    </xf>
    <xf numFmtId="0" fontId="13" fillId="0" borderId="38" xfId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right"/>
    </xf>
    <xf numFmtId="49" fontId="13" fillId="0" borderId="45" xfId="1" applyNumberFormat="1" applyFont="1" applyFill="1" applyBorder="1" applyAlignment="1">
      <alignment horizontal="right"/>
    </xf>
    <xf numFmtId="49" fontId="13" fillId="0" borderId="46" xfId="1" applyNumberFormat="1" applyFont="1" applyFill="1" applyBorder="1" applyAlignment="1">
      <alignment horizontal="right"/>
    </xf>
    <xf numFmtId="0" fontId="9" fillId="4" borderId="38" xfId="1" applyFont="1" applyFill="1" applyBorder="1" applyAlignment="1">
      <alignment horizontal="center"/>
    </xf>
    <xf numFmtId="0" fontId="9" fillId="4" borderId="41" xfId="1" applyFont="1" applyFill="1" applyBorder="1" applyAlignment="1">
      <alignment horizontal="center"/>
    </xf>
    <xf numFmtId="49" fontId="9" fillId="4" borderId="42" xfId="1" applyNumberFormat="1" applyFont="1" applyFill="1" applyBorder="1" applyAlignment="1">
      <alignment horizontal="center"/>
    </xf>
    <xf numFmtId="49" fontId="9" fillId="4" borderId="33" xfId="1" applyNumberFormat="1" applyFont="1" applyFill="1" applyBorder="1" applyAlignment="1">
      <alignment horizontal="center"/>
    </xf>
    <xf numFmtId="49" fontId="9" fillId="4" borderId="29" xfId="1" applyNumberFormat="1" applyFont="1" applyFill="1" applyBorder="1" applyAlignment="1">
      <alignment horizontal="center"/>
    </xf>
    <xf numFmtId="49" fontId="9" fillId="4" borderId="32" xfId="1" applyNumberFormat="1" applyFont="1" applyFill="1" applyBorder="1" applyAlignment="1">
      <alignment horizontal="center"/>
    </xf>
    <xf numFmtId="49" fontId="9" fillId="4" borderId="30" xfId="1" applyNumberFormat="1" applyFont="1" applyFill="1" applyBorder="1" applyAlignment="1">
      <alignment horizontal="center"/>
    </xf>
    <xf numFmtId="49" fontId="9" fillId="4" borderId="31" xfId="1" applyNumberFormat="1" applyFont="1" applyFill="1" applyBorder="1" applyAlignment="1">
      <alignment horizontal="center"/>
    </xf>
    <xf numFmtId="0" fontId="12" fillId="6" borderId="47" xfId="1" applyFont="1" applyFill="1" applyBorder="1" applyAlignment="1">
      <alignment horizontal="right"/>
    </xf>
    <xf numFmtId="49" fontId="9" fillId="0" borderId="21" xfId="1" applyNumberFormat="1" applyFont="1" applyFill="1" applyBorder="1" applyAlignment="1">
      <alignment horizontal="right"/>
    </xf>
    <xf numFmtId="49" fontId="9" fillId="0" borderId="5" xfId="1" applyNumberFormat="1" applyFont="1" applyFill="1" applyBorder="1" applyAlignment="1">
      <alignment horizontal="right"/>
    </xf>
    <xf numFmtId="49" fontId="9" fillId="0" borderId="22" xfId="1" applyNumberFormat="1" applyFont="1" applyFill="1" applyBorder="1" applyAlignment="1">
      <alignment horizontal="right"/>
    </xf>
    <xf numFmtId="49" fontId="11" fillId="0" borderId="24" xfId="1" applyNumberFormat="1" applyFont="1" applyFill="1" applyBorder="1" applyAlignment="1">
      <alignment horizontal="right"/>
    </xf>
    <xf numFmtId="49" fontId="11" fillId="0" borderId="49" xfId="1" applyNumberFormat="1" applyFont="1" applyFill="1" applyBorder="1" applyAlignment="1">
      <alignment horizontal="right"/>
    </xf>
    <xf numFmtId="49" fontId="11" fillId="0" borderId="25" xfId="1" applyNumberFormat="1" applyFont="1" applyFill="1" applyBorder="1" applyAlignment="1">
      <alignment horizontal="right"/>
    </xf>
    <xf numFmtId="49" fontId="9" fillId="0" borderId="24" xfId="1" applyNumberFormat="1" applyFont="1" applyFill="1" applyBorder="1" applyAlignment="1">
      <alignment horizontal="right"/>
    </xf>
    <xf numFmtId="49" fontId="9" fillId="0" borderId="49" xfId="1" applyNumberFormat="1" applyFont="1" applyFill="1" applyBorder="1" applyAlignment="1">
      <alignment horizontal="right"/>
    </xf>
    <xf numFmtId="49" fontId="9" fillId="0" borderId="25" xfId="1" applyNumberFormat="1" applyFont="1" applyFill="1" applyBorder="1" applyAlignment="1">
      <alignment horizontal="right"/>
    </xf>
    <xf numFmtId="0" fontId="9" fillId="0" borderId="38" xfId="1" applyFont="1" applyFill="1" applyBorder="1"/>
    <xf numFmtId="0" fontId="13" fillId="2" borderId="38" xfId="1" applyFont="1" applyFill="1" applyBorder="1" applyAlignment="1">
      <alignment horizontal="right"/>
    </xf>
    <xf numFmtId="0" fontId="13" fillId="2" borderId="41" xfId="1" applyFont="1" applyFill="1" applyBorder="1" applyAlignment="1">
      <alignment horizontal="right"/>
    </xf>
    <xf numFmtId="4" fontId="11" fillId="4" borderId="43" xfId="1" applyNumberFormat="1" applyFont="1" applyFill="1" applyBorder="1" applyAlignment="1">
      <alignment horizontal="center"/>
    </xf>
    <xf numFmtId="0" fontId="13" fillId="0" borderId="38" xfId="1" applyFont="1" applyFill="1" applyBorder="1" applyAlignment="1">
      <alignment horizontal="center" wrapText="1"/>
    </xf>
    <xf numFmtId="49" fontId="11" fillId="0" borderId="44" xfId="1" applyNumberFormat="1" applyFont="1" applyFill="1" applyBorder="1" applyAlignment="1">
      <alignment horizontal="right"/>
    </xf>
    <xf numFmtId="49" fontId="11" fillId="0" borderId="45" xfId="1" applyNumberFormat="1" applyFont="1" applyFill="1" applyBorder="1" applyAlignment="1">
      <alignment horizontal="right"/>
    </xf>
    <xf numFmtId="49" fontId="11" fillId="0" borderId="46" xfId="1" applyNumberFormat="1" applyFont="1" applyFill="1" applyBorder="1" applyAlignment="1">
      <alignment horizontal="right"/>
    </xf>
    <xf numFmtId="49" fontId="11" fillId="4" borderId="50" xfId="2" applyNumberFormat="1" applyFont="1" applyFill="1" applyBorder="1" applyAlignment="1">
      <alignment horizontal="center"/>
    </xf>
    <xf numFmtId="49" fontId="11" fillId="4" borderId="51" xfId="2" applyNumberFormat="1" applyFont="1" applyFill="1" applyBorder="1" applyAlignment="1">
      <alignment horizontal="center"/>
    </xf>
    <xf numFmtId="49" fontId="11" fillId="4" borderId="52" xfId="2" applyNumberFormat="1" applyFont="1" applyFill="1" applyBorder="1" applyAlignment="1">
      <alignment horizontal="center"/>
    </xf>
    <xf numFmtId="49" fontId="9" fillId="0" borderId="44" xfId="1" applyNumberFormat="1" applyFont="1" applyFill="1" applyBorder="1" applyAlignment="1">
      <alignment horizontal="right"/>
    </xf>
    <xf numFmtId="49" fontId="9" fillId="0" borderId="45" xfId="1" applyNumberFormat="1" applyFont="1" applyFill="1" applyBorder="1" applyAlignment="1">
      <alignment horizontal="right"/>
    </xf>
    <xf numFmtId="49" fontId="9" fillId="0" borderId="46" xfId="1" applyNumberFormat="1" applyFont="1" applyFill="1" applyBorder="1" applyAlignment="1">
      <alignment horizontal="right"/>
    </xf>
    <xf numFmtId="0" fontId="9" fillId="0" borderId="38" xfId="1" applyFont="1" applyFill="1" applyBorder="1" applyAlignment="1">
      <alignment horizontal="center"/>
    </xf>
    <xf numFmtId="49" fontId="12" fillId="6" borderId="50" xfId="1" applyNumberFormat="1" applyFont="1" applyFill="1" applyBorder="1" applyAlignment="1">
      <alignment horizontal="center"/>
    </xf>
    <xf numFmtId="49" fontId="12" fillId="6" borderId="51" xfId="1" applyNumberFormat="1" applyFont="1" applyFill="1" applyBorder="1" applyAlignment="1">
      <alignment horizontal="center"/>
    </xf>
    <xf numFmtId="49" fontId="12" fillId="6" borderId="52" xfId="1" applyNumberFormat="1" applyFont="1" applyFill="1" applyBorder="1" applyAlignment="1">
      <alignment horizontal="center"/>
    </xf>
    <xf numFmtId="49" fontId="13" fillId="2" borderId="50" xfId="1" applyNumberFormat="1" applyFont="1" applyFill="1" applyBorder="1" applyAlignment="1">
      <alignment horizontal="center"/>
    </xf>
    <xf numFmtId="49" fontId="13" fillId="2" borderId="51" xfId="1" applyNumberFormat="1" applyFont="1" applyFill="1" applyBorder="1" applyAlignment="1">
      <alignment horizontal="center"/>
    </xf>
    <xf numFmtId="49" fontId="13" fillId="2" borderId="52" xfId="1" applyNumberFormat="1" applyFont="1" applyFill="1" applyBorder="1" applyAlignment="1">
      <alignment horizontal="center"/>
    </xf>
    <xf numFmtId="0" fontId="9" fillId="0" borderId="41" xfId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4" borderId="50" xfId="1" applyNumberFormat="1" applyFont="1" applyFill="1" applyBorder="1" applyAlignment="1">
      <alignment horizontal="center"/>
    </xf>
    <xf numFmtId="49" fontId="13" fillId="4" borderId="51" xfId="1" applyNumberFormat="1" applyFont="1" applyFill="1" applyBorder="1" applyAlignment="1">
      <alignment horizontal="center"/>
    </xf>
    <xf numFmtId="49" fontId="13" fillId="4" borderId="52" xfId="1" applyNumberFormat="1" applyFont="1" applyFill="1" applyBorder="1" applyAlignment="1">
      <alignment horizontal="center"/>
    </xf>
    <xf numFmtId="0" fontId="9" fillId="2" borderId="38" xfId="1" applyFont="1" applyFill="1" applyBorder="1" applyAlignment="1">
      <alignment horizontal="center"/>
    </xf>
    <xf numFmtId="49" fontId="9" fillId="2" borderId="50" xfId="1" applyNumberFormat="1" applyFont="1" applyFill="1" applyBorder="1" applyAlignment="1">
      <alignment horizontal="center"/>
    </xf>
    <xf numFmtId="49" fontId="9" fillId="2" borderId="51" xfId="1" applyNumberFormat="1" applyFont="1" applyFill="1" applyBorder="1" applyAlignment="1">
      <alignment horizontal="center"/>
    </xf>
    <xf numFmtId="49" fontId="9" fillId="2" borderId="52" xfId="1" applyNumberFormat="1" applyFont="1" applyFill="1" applyBorder="1" applyAlignment="1">
      <alignment horizontal="center"/>
    </xf>
    <xf numFmtId="49" fontId="9" fillId="0" borderId="50" xfId="1" applyNumberFormat="1" applyFont="1" applyFill="1" applyBorder="1" applyAlignment="1">
      <alignment horizontal="center"/>
    </xf>
    <xf numFmtId="49" fontId="9" fillId="0" borderId="51" xfId="1" applyNumberFormat="1" applyFont="1" applyFill="1" applyBorder="1" applyAlignment="1">
      <alignment horizontal="center"/>
    </xf>
    <xf numFmtId="49" fontId="9" fillId="0" borderId="52" xfId="1" applyNumberFormat="1" applyFont="1" applyFill="1" applyBorder="1" applyAlignment="1">
      <alignment horizontal="center"/>
    </xf>
    <xf numFmtId="49" fontId="11" fillId="4" borderId="50" xfId="1" applyNumberFormat="1" applyFont="1" applyFill="1" applyBorder="1" applyAlignment="1">
      <alignment horizontal="center"/>
    </xf>
    <xf numFmtId="49" fontId="11" fillId="4" borderId="51" xfId="1" applyNumberFormat="1" applyFont="1" applyFill="1" applyBorder="1" applyAlignment="1">
      <alignment horizontal="center"/>
    </xf>
    <xf numFmtId="49" fontId="11" fillId="4" borderId="52" xfId="1" applyNumberFormat="1" applyFont="1" applyFill="1" applyBorder="1" applyAlignment="1">
      <alignment horizontal="center"/>
    </xf>
    <xf numFmtId="0" fontId="9" fillId="0" borderId="38" xfId="1" applyFont="1" applyFill="1" applyBorder="1" applyAlignment="1">
      <alignment horizontal="left"/>
    </xf>
    <xf numFmtId="49" fontId="11" fillId="0" borderId="50" xfId="1" applyNumberFormat="1" applyFont="1" applyFill="1" applyBorder="1" applyAlignment="1">
      <alignment horizontal="center"/>
    </xf>
    <xf numFmtId="49" fontId="11" fillId="0" borderId="51" xfId="1" applyNumberFormat="1" applyFont="1" applyFill="1" applyBorder="1" applyAlignment="1">
      <alignment horizontal="center"/>
    </xf>
    <xf numFmtId="49" fontId="11" fillId="0" borderId="52" xfId="1" applyNumberFormat="1" applyFont="1" applyFill="1" applyBorder="1" applyAlignment="1">
      <alignment horizontal="center"/>
    </xf>
    <xf numFmtId="0" fontId="9" fillId="0" borderId="38" xfId="1" applyFont="1" applyFill="1" applyBorder="1" applyAlignment="1">
      <alignment horizontal="center" wrapText="1"/>
    </xf>
    <xf numFmtId="0" fontId="0" fillId="0" borderId="38" xfId="0" applyBorder="1" applyAlignment="1">
      <alignment wrapText="1"/>
    </xf>
    <xf numFmtId="0" fontId="0" fillId="0" borderId="41" xfId="0" applyBorder="1" applyAlignment="1">
      <alignment wrapText="1"/>
    </xf>
    <xf numFmtId="0" fontId="13" fillId="0" borderId="41" xfId="1" applyFont="1" applyFill="1" applyBorder="1" applyAlignment="1">
      <alignment horizontal="center"/>
    </xf>
    <xf numFmtId="0" fontId="9" fillId="0" borderId="38" xfId="1" applyFont="1" applyFill="1" applyBorder="1" applyAlignment="1"/>
    <xf numFmtId="0" fontId="9" fillId="0" borderId="41" xfId="1" applyFont="1" applyFill="1" applyBorder="1" applyAlignment="1"/>
    <xf numFmtId="0" fontId="11" fillId="4" borderId="38" xfId="1" applyFont="1" applyFill="1" applyBorder="1" applyAlignment="1">
      <alignment horizontal="left" indent="2"/>
    </xf>
    <xf numFmtId="0" fontId="11" fillId="0" borderId="38" xfId="1" applyFont="1" applyFill="1" applyBorder="1" applyAlignment="1">
      <alignment horizontal="center"/>
    </xf>
    <xf numFmtId="0" fontId="11" fillId="0" borderId="41" xfId="1" applyFont="1" applyFill="1" applyBorder="1" applyAlignment="1">
      <alignment horizontal="center"/>
    </xf>
    <xf numFmtId="49" fontId="9" fillId="4" borderId="28" xfId="1" applyNumberFormat="1" applyFont="1" applyFill="1" applyBorder="1" applyAlignment="1">
      <alignment horizontal="center"/>
    </xf>
    <xf numFmtId="4" fontId="9" fillId="0" borderId="54" xfId="1" applyNumberFormat="1" applyFont="1" applyFill="1" applyBorder="1" applyAlignment="1">
      <alignment horizontal="center"/>
    </xf>
    <xf numFmtId="4" fontId="9" fillId="0" borderId="55" xfId="1" applyNumberFormat="1" applyFont="1" applyFill="1" applyBorder="1" applyAlignment="1">
      <alignment horizontal="center"/>
    </xf>
    <xf numFmtId="0" fontId="9" fillId="0" borderId="33" xfId="1" applyFont="1" applyFill="1" applyBorder="1" applyAlignment="1">
      <alignment horizontal="left" vertical="center" wrapText="1"/>
    </xf>
    <xf numFmtId="0" fontId="9" fillId="0" borderId="43" xfId="1" applyFont="1" applyFill="1" applyBorder="1" applyAlignment="1">
      <alignment horizontal="left" vertical="center" wrapText="1"/>
    </xf>
    <xf numFmtId="49" fontId="9" fillId="0" borderId="53" xfId="1" applyNumberFormat="1" applyFont="1" applyFill="1" applyBorder="1" applyAlignment="1">
      <alignment horizontal="center"/>
    </xf>
    <xf numFmtId="49" fontId="9" fillId="0" borderId="54" xfId="1" applyNumberFormat="1" applyFont="1" applyFill="1" applyBorder="1" applyAlignment="1">
      <alignment horizontal="center"/>
    </xf>
    <xf numFmtId="0" fontId="9" fillId="0" borderId="0" xfId="1" applyFont="1" applyAlignment="1">
      <alignment horizontal="right"/>
    </xf>
    <xf numFmtId="49" fontId="9" fillId="0" borderId="5" xfId="1" applyNumberFormat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49" fontId="9" fillId="0" borderId="5" xfId="1" applyNumberFormat="1" applyFont="1" applyBorder="1" applyAlignment="1">
      <alignment horizontal="left"/>
    </xf>
    <xf numFmtId="0" fontId="14" fillId="0" borderId="30" xfId="1" applyFont="1" applyBorder="1" applyAlignment="1">
      <alignment horizontal="center" vertical="top"/>
    </xf>
    <xf numFmtId="0" fontId="9" fillId="0" borderId="18" xfId="1" applyFont="1" applyFill="1" applyBorder="1" applyAlignment="1">
      <alignment horizontal="center"/>
    </xf>
    <xf numFmtId="0" fontId="9" fillId="0" borderId="68" xfId="1" applyFont="1" applyFill="1" applyBorder="1" applyAlignment="1">
      <alignment horizontal="center"/>
    </xf>
    <xf numFmtId="0" fontId="9" fillId="0" borderId="5" xfId="1" applyFont="1" applyFill="1" applyBorder="1" applyAlignment="1">
      <alignment wrapText="1"/>
    </xf>
    <xf numFmtId="0" fontId="9" fillId="0" borderId="5" xfId="1" applyFont="1" applyFill="1" applyBorder="1"/>
    <xf numFmtId="0" fontId="9" fillId="0" borderId="63" xfId="1" applyFont="1" applyFill="1" applyBorder="1"/>
    <xf numFmtId="49" fontId="9" fillId="0" borderId="69" xfId="1" applyNumberFormat="1" applyFont="1" applyFill="1" applyBorder="1" applyAlignment="1">
      <alignment horizontal="center"/>
    </xf>
    <xf numFmtId="49" fontId="9" fillId="0" borderId="45" xfId="1" applyNumberFormat="1" applyFont="1" applyFill="1" applyBorder="1" applyAlignment="1">
      <alignment horizontal="center"/>
    </xf>
    <xf numFmtId="49" fontId="9" fillId="0" borderId="44" xfId="1" applyNumberFormat="1" applyFont="1" applyFill="1" applyBorder="1" applyAlignment="1">
      <alignment horizontal="center"/>
    </xf>
    <xf numFmtId="0" fontId="9" fillId="0" borderId="44" xfId="1" applyFont="1" applyFill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9" fillId="0" borderId="70" xfId="1" applyFont="1" applyFill="1" applyBorder="1" applyAlignment="1">
      <alignment horizontal="center"/>
    </xf>
    <xf numFmtId="0" fontId="9" fillId="0" borderId="32" xfId="1" applyFont="1" applyFill="1" applyBorder="1" applyAlignment="1">
      <alignment horizontal="center"/>
    </xf>
    <xf numFmtId="0" fontId="9" fillId="0" borderId="30" xfId="1" applyFont="1" applyFill="1" applyBorder="1" applyAlignment="1">
      <alignment horizontal="center"/>
    </xf>
    <xf numFmtId="0" fontId="9" fillId="0" borderId="60" xfId="1" applyFont="1" applyFill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63" xfId="1" applyFont="1" applyFill="1" applyBorder="1" applyAlignment="1">
      <alignment horizontal="center"/>
    </xf>
    <xf numFmtId="0" fontId="9" fillId="0" borderId="48" xfId="1" applyFont="1" applyFill="1" applyBorder="1" applyAlignment="1">
      <alignment horizontal="left" wrapText="1"/>
    </xf>
    <xf numFmtId="0" fontId="9" fillId="0" borderId="61" xfId="1" applyFont="1" applyFill="1" applyBorder="1" applyAlignment="1">
      <alignment horizontal="left" wrapText="1"/>
    </xf>
    <xf numFmtId="0" fontId="9" fillId="0" borderId="57" xfId="1" applyFont="1" applyFill="1" applyBorder="1" applyAlignment="1">
      <alignment wrapText="1"/>
    </xf>
    <xf numFmtId="0" fontId="9" fillId="0" borderId="57" xfId="1" applyFont="1" applyFill="1" applyBorder="1"/>
    <xf numFmtId="0" fontId="9" fillId="0" borderId="58" xfId="1" applyFont="1" applyFill="1" applyBorder="1"/>
    <xf numFmtId="49" fontId="9" fillId="0" borderId="67" xfId="1" applyNumberFormat="1" applyFont="1" applyFill="1" applyBorder="1" applyAlignment="1">
      <alignment horizontal="center"/>
    </xf>
    <xf numFmtId="49" fontId="9" fillId="0" borderId="18" xfId="1" applyNumberFormat="1" applyFont="1" applyFill="1" applyBorder="1" applyAlignment="1">
      <alignment horizontal="center"/>
    </xf>
    <xf numFmtId="49" fontId="9" fillId="0" borderId="32" xfId="1" applyNumberFormat="1" applyFont="1" applyFill="1" applyBorder="1" applyAlignment="1">
      <alignment horizontal="center"/>
    </xf>
    <xf numFmtId="49" fontId="9" fillId="0" borderId="30" xfId="1" applyNumberFormat="1" applyFont="1" applyFill="1" applyBorder="1" applyAlignment="1">
      <alignment horizontal="center"/>
    </xf>
    <xf numFmtId="49" fontId="9" fillId="0" borderId="31" xfId="1" applyNumberFormat="1" applyFont="1" applyFill="1" applyBorder="1" applyAlignment="1">
      <alignment horizontal="center"/>
    </xf>
    <xf numFmtId="0" fontId="9" fillId="0" borderId="36" xfId="1" applyFont="1" applyFill="1" applyBorder="1" applyAlignment="1">
      <alignment horizontal="center"/>
    </xf>
    <xf numFmtId="0" fontId="9" fillId="0" borderId="37" xfId="1" applyFont="1" applyFill="1" applyBorder="1" applyAlignment="1">
      <alignment horizontal="center"/>
    </xf>
    <xf numFmtId="0" fontId="9" fillId="0" borderId="57" xfId="1" applyFont="1" applyBorder="1" applyAlignment="1">
      <alignment horizontal="left" indent="2"/>
    </xf>
    <xf numFmtId="0" fontId="9" fillId="0" borderId="58" xfId="1" applyFont="1" applyBorder="1" applyAlignment="1">
      <alignment horizontal="left" indent="2"/>
    </xf>
    <xf numFmtId="49" fontId="9" fillId="0" borderId="59" xfId="1" applyNumberFormat="1" applyFont="1" applyFill="1" applyBorder="1" applyAlignment="1">
      <alignment horizontal="center"/>
    </xf>
    <xf numFmtId="49" fontId="9" fillId="0" borderId="62" xfId="1" applyNumberFormat="1" applyFont="1" applyFill="1" applyBorder="1" applyAlignment="1">
      <alignment horizontal="center"/>
    </xf>
    <xf numFmtId="49" fontId="9" fillId="0" borderId="22" xfId="1" applyNumberFormat="1" applyFont="1" applyFill="1" applyBorder="1" applyAlignment="1">
      <alignment horizontal="center"/>
    </xf>
    <xf numFmtId="49" fontId="9" fillId="0" borderId="21" xfId="1" applyNumberFormat="1" applyFont="1" applyFill="1" applyBorder="1" applyAlignment="1">
      <alignment horizontal="center"/>
    </xf>
    <xf numFmtId="0" fontId="9" fillId="0" borderId="31" xfId="1" applyFont="1" applyFill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" xfId="1" applyNumberFormat="1" applyFont="1" applyFill="1" applyBorder="1" applyAlignment="1">
      <alignment horizontal="center"/>
    </xf>
    <xf numFmtId="0" fontId="9" fillId="0" borderId="26" xfId="1" applyNumberFormat="1" applyFont="1" applyFill="1" applyBorder="1" applyAlignment="1">
      <alignment horizontal="center"/>
    </xf>
    <xf numFmtId="0" fontId="9" fillId="0" borderId="38" xfId="1" applyFont="1" applyFill="1" applyBorder="1" applyAlignment="1">
      <alignment wrapText="1"/>
    </xf>
    <xf numFmtId="49" fontId="9" fillId="0" borderId="35" xfId="1" applyNumberFormat="1" applyFont="1" applyFill="1" applyBorder="1" applyAlignment="1">
      <alignment horizontal="center"/>
    </xf>
    <xf numFmtId="49" fontId="9" fillId="0" borderId="12" xfId="1" applyNumberFormat="1" applyFont="1" applyFill="1" applyBorder="1" applyAlignment="1">
      <alignment horizontal="center"/>
    </xf>
    <xf numFmtId="49" fontId="9" fillId="0" borderId="13" xfId="1" applyNumberFormat="1" applyFont="1" applyFill="1" applyBorder="1" applyAlignment="1">
      <alignment horizontal="center"/>
    </xf>
    <xf numFmtId="49" fontId="9" fillId="0" borderId="14" xfId="1" applyNumberFormat="1" applyFont="1" applyFill="1" applyBorder="1" applyAlignment="1">
      <alignment horizontal="center"/>
    </xf>
    <xf numFmtId="0" fontId="9" fillId="0" borderId="32" xfId="1" applyNumberFormat="1" applyFont="1" applyFill="1" applyBorder="1" applyAlignment="1">
      <alignment horizontal="center"/>
    </xf>
    <xf numFmtId="0" fontId="9" fillId="0" borderId="30" xfId="1" applyNumberFormat="1" applyFont="1" applyFill="1" applyBorder="1" applyAlignment="1">
      <alignment horizontal="center"/>
    </xf>
    <xf numFmtId="0" fontId="9" fillId="0" borderId="31" xfId="1" applyNumberFormat="1" applyFont="1" applyFill="1" applyBorder="1" applyAlignment="1">
      <alignment horizontal="center"/>
    </xf>
    <xf numFmtId="0" fontId="9" fillId="0" borderId="21" xfId="1" applyNumberFormat="1" applyFont="1" applyFill="1" applyBorder="1" applyAlignment="1">
      <alignment horizontal="center"/>
    </xf>
    <xf numFmtId="0" fontId="9" fillId="0" borderId="5" xfId="1" applyNumberFormat="1" applyFont="1" applyFill="1" applyBorder="1" applyAlignment="1">
      <alignment horizontal="center"/>
    </xf>
    <xf numFmtId="0" fontId="9" fillId="0" borderId="22" xfId="1" applyNumberFormat="1" applyFont="1" applyFill="1" applyBorder="1" applyAlignment="1">
      <alignment horizontal="center"/>
    </xf>
    <xf numFmtId="0" fontId="9" fillId="0" borderId="60" xfId="1" applyNumberFormat="1" applyFont="1" applyFill="1" applyBorder="1" applyAlignment="1">
      <alignment horizontal="center"/>
    </xf>
    <xf numFmtId="0" fontId="9" fillId="0" borderId="63" xfId="1" applyNumberFormat="1" applyFont="1" applyFill="1" applyBorder="1" applyAlignment="1">
      <alignment horizontal="center"/>
    </xf>
    <xf numFmtId="0" fontId="9" fillId="0" borderId="48" xfId="1" applyFont="1" applyFill="1" applyBorder="1" applyAlignment="1">
      <alignment wrapText="1"/>
    </xf>
    <xf numFmtId="0" fontId="9" fillId="0" borderId="48" xfId="1" applyFont="1" applyFill="1" applyBorder="1"/>
    <xf numFmtId="0" fontId="9" fillId="0" borderId="47" xfId="1" applyFont="1" applyFill="1" applyBorder="1" applyAlignment="1">
      <alignment wrapText="1"/>
    </xf>
    <xf numFmtId="0" fontId="9" fillId="0" borderId="47" xfId="1" applyFont="1" applyFill="1" applyBorder="1"/>
    <xf numFmtId="0" fontId="9" fillId="0" borderId="66" xfId="1" applyFont="1" applyFill="1" applyBorder="1"/>
    <xf numFmtId="49" fontId="9" fillId="0" borderId="23" xfId="1" applyNumberFormat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24" xfId="1" applyNumberFormat="1" applyFont="1" applyFill="1" applyBorder="1" applyAlignment="1">
      <alignment horizontal="center"/>
    </xf>
    <xf numFmtId="49" fontId="9" fillId="0" borderId="49" xfId="1" applyNumberFormat="1" applyFont="1" applyFill="1" applyBorder="1" applyAlignment="1">
      <alignment horizontal="center"/>
    </xf>
    <xf numFmtId="49" fontId="9" fillId="0" borderId="25" xfId="1" applyNumberFormat="1" applyFont="1" applyFill="1" applyBorder="1" applyAlignment="1">
      <alignment horizontal="center"/>
    </xf>
    <xf numFmtId="0" fontId="9" fillId="0" borderId="57" xfId="1" applyFont="1" applyFill="1" applyBorder="1" applyAlignment="1">
      <alignment horizontal="left" indent="2"/>
    </xf>
    <xf numFmtId="0" fontId="9" fillId="0" borderId="58" xfId="1" applyFont="1" applyFill="1" applyBorder="1" applyAlignment="1">
      <alignment horizontal="left" indent="2"/>
    </xf>
    <xf numFmtId="0" fontId="9" fillId="0" borderId="61" xfId="1" applyFont="1" applyFill="1" applyBorder="1" applyAlignment="1">
      <alignment wrapText="1"/>
    </xf>
    <xf numFmtId="49" fontId="9" fillId="0" borderId="64" xfId="1" applyNumberFormat="1" applyFont="1" applyFill="1" applyBorder="1" applyAlignment="1">
      <alignment horizontal="center"/>
    </xf>
    <xf numFmtId="0" fontId="9" fillId="0" borderId="12" xfId="1" applyNumberFormat="1" applyFont="1" applyFill="1" applyBorder="1" applyAlignment="1">
      <alignment horizontal="center"/>
    </xf>
    <xf numFmtId="0" fontId="9" fillId="0" borderId="13" xfId="1" applyNumberFormat="1" applyFont="1" applyFill="1" applyBorder="1" applyAlignment="1">
      <alignment horizontal="center"/>
    </xf>
    <xf numFmtId="0" fontId="9" fillId="0" borderId="14" xfId="1" applyNumberFormat="1" applyFont="1" applyFill="1" applyBorder="1" applyAlignment="1">
      <alignment horizontal="center"/>
    </xf>
    <xf numFmtId="0" fontId="9" fillId="0" borderId="65" xfId="1" applyNumberFormat="1" applyFont="1" applyFill="1" applyBorder="1" applyAlignment="1">
      <alignment horizontal="center"/>
    </xf>
    <xf numFmtId="4" fontId="9" fillId="0" borderId="2" xfId="1" applyNumberFormat="1" applyFont="1" applyFill="1" applyBorder="1" applyAlignment="1">
      <alignment horizontal="center"/>
    </xf>
    <xf numFmtId="0" fontId="9" fillId="0" borderId="27" xfId="1" applyNumberFormat="1" applyFont="1" applyFill="1" applyBorder="1" applyAlignment="1">
      <alignment horizontal="center"/>
    </xf>
    <xf numFmtId="0" fontId="9" fillId="0" borderId="40" xfId="1" applyNumberFormat="1" applyFont="1" applyFill="1" applyBorder="1" applyAlignment="1">
      <alignment horizontal="center"/>
    </xf>
    <xf numFmtId="49" fontId="14" fillId="0" borderId="27" xfId="1" applyNumberFormat="1" applyFont="1" applyFill="1" applyBorder="1" applyAlignment="1">
      <alignment horizontal="center"/>
    </xf>
    <xf numFmtId="49" fontId="14" fillId="0" borderId="28" xfId="1" applyNumberFormat="1" applyFont="1" applyFill="1" applyBorder="1" applyAlignment="1">
      <alignment horizontal="center"/>
    </xf>
    <xf numFmtId="49" fontId="14" fillId="0" borderId="33" xfId="1" applyNumberFormat="1" applyFont="1" applyFill="1" applyBorder="1" applyAlignment="1">
      <alignment horizontal="center"/>
    </xf>
    <xf numFmtId="49" fontId="14" fillId="0" borderId="29" xfId="1" applyNumberFormat="1" applyFont="1" applyFill="1" applyBorder="1" applyAlignment="1">
      <alignment horizontal="center"/>
    </xf>
    <xf numFmtId="2" fontId="9" fillId="0" borderId="27" xfId="1" applyNumberFormat="1" applyFont="1" applyFill="1" applyBorder="1" applyAlignment="1">
      <alignment horizontal="center"/>
    </xf>
    <xf numFmtId="0" fontId="9" fillId="0" borderId="48" xfId="1" applyFont="1" applyFill="1" applyBorder="1" applyAlignment="1">
      <alignment horizontal="left" indent="2"/>
    </xf>
    <xf numFmtId="4" fontId="9" fillId="0" borderId="32" xfId="1" applyNumberFormat="1" applyFont="1" applyFill="1" applyBorder="1" applyAlignment="1">
      <alignment horizontal="center"/>
    </xf>
    <xf numFmtId="0" fontId="9" fillId="0" borderId="34" xfId="1" applyFont="1" applyBorder="1" applyAlignment="1">
      <alignment wrapText="1"/>
    </xf>
    <xf numFmtId="0" fontId="9" fillId="0" borderId="56" xfId="1" applyFont="1" applyBorder="1" applyAlignment="1">
      <alignment wrapText="1"/>
    </xf>
    <xf numFmtId="4" fontId="9" fillId="0" borderId="36" xfId="1" applyNumberFormat="1" applyFont="1" applyFill="1" applyBorder="1" applyAlignment="1">
      <alignment horizontal="center"/>
    </xf>
    <xf numFmtId="0" fontId="9" fillId="0" borderId="36" xfId="1" applyNumberFormat="1" applyFont="1" applyFill="1" applyBorder="1" applyAlignment="1">
      <alignment horizontal="center"/>
    </xf>
    <xf numFmtId="0" fontId="9" fillId="0" borderId="37" xfId="1" applyNumberFormat="1" applyFont="1" applyFill="1" applyBorder="1" applyAlignment="1">
      <alignment horizontal="center"/>
    </xf>
    <xf numFmtId="0" fontId="9" fillId="0" borderId="49" xfId="1" applyFont="1" applyBorder="1" applyAlignment="1">
      <alignment horizontal="center" vertical="top"/>
    </xf>
    <xf numFmtId="0" fontId="9" fillId="0" borderId="25" xfId="1" applyFont="1" applyBorder="1" applyAlignment="1">
      <alignment horizontal="center" vertical="top"/>
    </xf>
    <xf numFmtId="0" fontId="0" fillId="0" borderId="1" xfId="0" applyBorder="1" applyAlignment="1"/>
  </cellXfs>
  <cellStyles count="3">
    <cellStyle name="Денежный 2" xfId="2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2"/>
  <sheetViews>
    <sheetView showGridLines="0" tabSelected="1" workbookViewId="0">
      <selection activeCell="K7" sqref="K7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12.140625" customWidth="1"/>
    <col min="5" max="5" width="16.7109375" customWidth="1"/>
    <col min="6" max="6" width="13.28515625" customWidth="1"/>
    <col min="7" max="8" width="10.5703125" hidden="1" customWidth="1"/>
    <col min="9" max="9" width="16.7109375" customWidth="1"/>
    <col min="10" max="10" width="13.28515625" customWidth="1"/>
  </cols>
  <sheetData>
    <row r="1" spans="1:10" ht="16.7" customHeight="1">
      <c r="A1" s="64" t="s">
        <v>0</v>
      </c>
      <c r="B1" s="64"/>
      <c r="C1" s="64"/>
      <c r="D1" s="64"/>
      <c r="E1" s="64"/>
      <c r="F1" s="64"/>
      <c r="G1" s="64"/>
      <c r="H1" s="64"/>
      <c r="I1" s="1"/>
      <c r="J1" s="1"/>
    </row>
    <row r="2" spans="1:10" ht="16.7" customHeight="1">
      <c r="A2" s="64" t="s">
        <v>1</v>
      </c>
      <c r="B2" s="64"/>
      <c r="C2" s="64"/>
      <c r="D2" s="64"/>
      <c r="E2" s="64"/>
      <c r="F2" s="64"/>
      <c r="G2" s="64"/>
      <c r="H2" s="64"/>
      <c r="I2" s="2"/>
      <c r="J2" s="3"/>
    </row>
    <row r="3" spans="1:10" ht="16.7" customHeight="1">
      <c r="A3" s="64" t="s">
        <v>2</v>
      </c>
      <c r="B3" s="64"/>
      <c r="C3" s="64"/>
      <c r="D3" s="64"/>
      <c r="E3" s="64"/>
      <c r="F3" s="64"/>
      <c r="G3" s="64"/>
      <c r="H3" s="64"/>
      <c r="I3" s="385"/>
      <c r="J3" s="4" t="s">
        <v>3</v>
      </c>
    </row>
    <row r="4" spans="1:10" ht="16.7" customHeight="1">
      <c r="A4" s="64" t="s">
        <v>4</v>
      </c>
      <c r="B4" s="64"/>
      <c r="C4" s="64"/>
      <c r="D4" s="64"/>
      <c r="E4" s="64"/>
      <c r="F4" s="64"/>
      <c r="G4" s="64"/>
      <c r="H4" s="64"/>
      <c r="I4" s="5" t="s">
        <v>5</v>
      </c>
      <c r="J4" s="6" t="s">
        <v>6</v>
      </c>
    </row>
    <row r="5" spans="1:10">
      <c r="A5" s="65" t="s">
        <v>8</v>
      </c>
      <c r="B5" s="65"/>
      <c r="C5" s="65"/>
      <c r="D5" s="65"/>
      <c r="E5" s="65"/>
      <c r="F5" s="65"/>
      <c r="G5" s="65"/>
      <c r="H5" s="65"/>
      <c r="I5" s="8" t="s">
        <v>7</v>
      </c>
      <c r="J5" s="9">
        <v>45292</v>
      </c>
    </row>
    <row r="6" spans="1:10" ht="30.4" customHeight="1">
      <c r="A6" s="72" t="s">
        <v>10</v>
      </c>
      <c r="B6" s="10"/>
      <c r="C6" s="10"/>
      <c r="D6" s="7"/>
      <c r="E6" s="7"/>
      <c r="F6" s="7"/>
      <c r="G6" s="7"/>
      <c r="H6" s="7"/>
      <c r="I6" s="8" t="s">
        <v>11</v>
      </c>
      <c r="J6" s="11" t="s">
        <v>20</v>
      </c>
    </row>
    <row r="7" spans="1:10" ht="30.4" customHeight="1">
      <c r="A7" s="72"/>
      <c r="B7" s="73" t="s">
        <v>18</v>
      </c>
      <c r="C7" s="74"/>
      <c r="D7" s="74"/>
      <c r="E7" s="74"/>
      <c r="F7" s="74"/>
      <c r="G7" s="74"/>
      <c r="H7" s="74"/>
      <c r="I7" s="8" t="s">
        <v>12</v>
      </c>
      <c r="J7" s="11" t="s">
        <v>21</v>
      </c>
    </row>
    <row r="8" spans="1:10">
      <c r="A8" s="8" t="s">
        <v>13</v>
      </c>
      <c r="B8" s="85" t="s">
        <v>214</v>
      </c>
      <c r="C8" s="85"/>
      <c r="D8" s="85"/>
      <c r="E8" s="85"/>
      <c r="F8" s="85"/>
      <c r="G8" s="85"/>
      <c r="H8" s="85"/>
      <c r="I8" s="8" t="s">
        <v>14</v>
      </c>
      <c r="J8" s="11" t="s">
        <v>22</v>
      </c>
    </row>
    <row r="9" spans="1:10">
      <c r="A9" s="8" t="s">
        <v>215</v>
      </c>
      <c r="B9" s="8"/>
      <c r="C9" s="8"/>
      <c r="D9" s="8"/>
      <c r="E9" s="5"/>
      <c r="F9" s="5"/>
      <c r="G9" s="5"/>
      <c r="H9" s="5"/>
      <c r="I9" s="8"/>
      <c r="J9" s="12"/>
    </row>
    <row r="10" spans="1:10">
      <c r="A10" s="8" t="s">
        <v>19</v>
      </c>
      <c r="B10" s="8"/>
      <c r="C10" s="13"/>
      <c r="D10" s="13"/>
      <c r="E10" s="5"/>
      <c r="F10" s="5"/>
      <c r="G10" s="5"/>
      <c r="H10" s="5"/>
      <c r="I10" s="8" t="s">
        <v>15</v>
      </c>
      <c r="J10" s="14" t="s">
        <v>16</v>
      </c>
    </row>
    <row r="11" spans="1:10" ht="16.7" customHeight="1">
      <c r="A11" s="64" t="s">
        <v>17</v>
      </c>
      <c r="B11" s="64"/>
      <c r="C11" s="64"/>
      <c r="D11" s="64"/>
      <c r="E11" s="64"/>
      <c r="F11" s="64"/>
      <c r="G11" s="64"/>
      <c r="H11" s="64"/>
      <c r="I11" s="64"/>
      <c r="J11" s="15"/>
    </row>
    <row r="12" spans="1:10" ht="13.5" customHeight="1">
      <c r="A12" s="66" t="s">
        <v>23</v>
      </c>
      <c r="B12" s="69" t="s">
        <v>24</v>
      </c>
      <c r="C12" s="79" t="s">
        <v>25</v>
      </c>
      <c r="D12" s="80"/>
      <c r="E12" s="78" t="s">
        <v>26</v>
      </c>
      <c r="F12" s="93" t="s">
        <v>27</v>
      </c>
      <c r="G12" s="94"/>
      <c r="H12" s="94"/>
      <c r="I12" s="95"/>
      <c r="J12" s="78" t="s">
        <v>28</v>
      </c>
    </row>
    <row r="13" spans="1:10" ht="9.9499999999999993" customHeight="1">
      <c r="A13" s="67"/>
      <c r="B13" s="70"/>
      <c r="C13" s="81"/>
      <c r="D13" s="82"/>
      <c r="E13" s="76"/>
      <c r="F13" s="75" t="s">
        <v>29</v>
      </c>
      <c r="G13" s="75" t="s">
        <v>30</v>
      </c>
      <c r="H13" s="75" t="s">
        <v>31</v>
      </c>
      <c r="I13" s="88" t="s">
        <v>32</v>
      </c>
      <c r="J13" s="76"/>
    </row>
    <row r="14" spans="1:10" ht="9.9499999999999993" customHeight="1">
      <c r="A14" s="67"/>
      <c r="B14" s="70"/>
      <c r="C14" s="81"/>
      <c r="D14" s="82"/>
      <c r="E14" s="76"/>
      <c r="F14" s="76"/>
      <c r="G14" s="91"/>
      <c r="H14" s="91"/>
      <c r="I14" s="89"/>
      <c r="J14" s="76"/>
    </row>
    <row r="15" spans="1:10" ht="9.9499999999999993" customHeight="1">
      <c r="A15" s="67"/>
      <c r="B15" s="70"/>
      <c r="C15" s="81"/>
      <c r="D15" s="82"/>
      <c r="E15" s="76"/>
      <c r="F15" s="76"/>
      <c r="G15" s="91"/>
      <c r="H15" s="91"/>
      <c r="I15" s="89"/>
      <c r="J15" s="76"/>
    </row>
    <row r="16" spans="1:10" ht="9.9499999999999993" customHeight="1">
      <c r="A16" s="67"/>
      <c r="B16" s="70"/>
      <c r="C16" s="81"/>
      <c r="D16" s="82"/>
      <c r="E16" s="76"/>
      <c r="F16" s="76"/>
      <c r="G16" s="91"/>
      <c r="H16" s="91"/>
      <c r="I16" s="89"/>
      <c r="J16" s="76"/>
    </row>
    <row r="17" spans="1:11" ht="9.9499999999999993" customHeight="1">
      <c r="A17" s="67"/>
      <c r="B17" s="70"/>
      <c r="C17" s="81"/>
      <c r="D17" s="82"/>
      <c r="E17" s="76"/>
      <c r="F17" s="76"/>
      <c r="G17" s="91"/>
      <c r="H17" s="91"/>
      <c r="I17" s="89"/>
      <c r="J17" s="76"/>
      <c r="K17" s="23"/>
    </row>
    <row r="18" spans="1:11" ht="19.5" customHeight="1">
      <c r="A18" s="68"/>
      <c r="B18" s="71"/>
      <c r="C18" s="83"/>
      <c r="D18" s="84"/>
      <c r="E18" s="77"/>
      <c r="F18" s="77"/>
      <c r="G18" s="92"/>
      <c r="H18" s="92"/>
      <c r="I18" s="90"/>
      <c r="J18" s="77"/>
      <c r="K18" s="23"/>
    </row>
    <row r="19" spans="1:11" ht="14.25" customHeight="1">
      <c r="A19" s="16">
        <v>1</v>
      </c>
      <c r="B19" s="17">
        <v>2</v>
      </c>
      <c r="C19" s="96">
        <v>3</v>
      </c>
      <c r="D19" s="97"/>
      <c r="E19" s="18" t="s">
        <v>33</v>
      </c>
      <c r="F19" s="19" t="s">
        <v>34</v>
      </c>
      <c r="G19" s="18" t="s">
        <v>35</v>
      </c>
      <c r="H19" s="18" t="s">
        <v>36</v>
      </c>
      <c r="I19" s="18" t="s">
        <v>37</v>
      </c>
      <c r="J19" s="18" t="s">
        <v>38</v>
      </c>
      <c r="K19" s="23"/>
    </row>
    <row r="20" spans="1:11">
      <c r="A20" s="28" t="s">
        <v>39</v>
      </c>
      <c r="B20" s="29" t="s">
        <v>40</v>
      </c>
      <c r="C20" s="98" t="s">
        <v>42</v>
      </c>
      <c r="D20" s="99"/>
      <c r="E20" s="30">
        <f>E48+E51+E57+E61+E68</f>
        <v>7362900</v>
      </c>
      <c r="F20" s="30">
        <f>F48+F51+F57+F61+F68</f>
        <v>7447325.5099999998</v>
      </c>
      <c r="G20" s="30" t="s">
        <v>41</v>
      </c>
      <c r="H20" s="30" t="s">
        <v>41</v>
      </c>
      <c r="I20" s="30">
        <f>I48+I51+I57+I61+I68</f>
        <v>7447325.5099999998</v>
      </c>
      <c r="J20" s="30">
        <f>J48+J51+J57+J61+J68</f>
        <v>-84425.510000000009</v>
      </c>
      <c r="K20" s="23"/>
    </row>
    <row r="21" spans="1:11" ht="0.75" customHeight="1">
      <c r="A21" s="24" t="s">
        <v>44</v>
      </c>
      <c r="B21" s="25"/>
      <c r="C21" s="86"/>
      <c r="D21" s="87"/>
      <c r="E21" s="26"/>
      <c r="F21" s="26"/>
      <c r="G21" s="26"/>
      <c r="H21" s="26"/>
      <c r="I21" s="26"/>
      <c r="J21" s="26"/>
      <c r="K21" s="23"/>
    </row>
    <row r="22" spans="1:11" hidden="1">
      <c r="A22" s="24" t="s">
        <v>45</v>
      </c>
      <c r="B22" s="25" t="s">
        <v>40</v>
      </c>
      <c r="C22" s="86" t="s">
        <v>46</v>
      </c>
      <c r="D22" s="87"/>
      <c r="E22" s="26">
        <v>0</v>
      </c>
      <c r="F22" s="26">
        <v>0</v>
      </c>
      <c r="G22" s="26" t="s">
        <v>41</v>
      </c>
      <c r="H22" s="26" t="s">
        <v>41</v>
      </c>
      <c r="I22" s="26">
        <v>0</v>
      </c>
      <c r="J22" s="26">
        <v>0</v>
      </c>
      <c r="K22" s="23"/>
    </row>
    <row r="23" spans="1:11" hidden="1">
      <c r="A23" s="24" t="s">
        <v>47</v>
      </c>
      <c r="B23" s="25" t="s">
        <v>40</v>
      </c>
      <c r="C23" s="86" t="s">
        <v>48</v>
      </c>
      <c r="D23" s="87"/>
      <c r="E23" s="26">
        <v>0</v>
      </c>
      <c r="F23" s="26">
        <v>0</v>
      </c>
      <c r="G23" s="26" t="s">
        <v>41</v>
      </c>
      <c r="H23" s="26" t="s">
        <v>41</v>
      </c>
      <c r="I23" s="26">
        <v>0</v>
      </c>
      <c r="J23" s="26" t="s">
        <v>41</v>
      </c>
      <c r="K23" s="23"/>
    </row>
    <row r="24" spans="1:11" ht="11.25" hidden="1" customHeight="1">
      <c r="A24" s="24" t="s">
        <v>49</v>
      </c>
      <c r="B24" s="25" t="s">
        <v>40</v>
      </c>
      <c r="C24" s="86" t="s">
        <v>50</v>
      </c>
      <c r="D24" s="87"/>
      <c r="E24" s="26">
        <v>0</v>
      </c>
      <c r="F24" s="26">
        <v>0</v>
      </c>
      <c r="G24" s="26" t="s">
        <v>41</v>
      </c>
      <c r="H24" s="26" t="s">
        <v>41</v>
      </c>
      <c r="I24" s="26">
        <v>0</v>
      </c>
      <c r="J24" s="26" t="s">
        <v>41</v>
      </c>
      <c r="K24" s="23"/>
    </row>
    <row r="25" spans="1:11" ht="56.25" hidden="1">
      <c r="A25" s="27" t="s">
        <v>51</v>
      </c>
      <c r="B25" s="25" t="s">
        <v>40</v>
      </c>
      <c r="C25" s="86" t="s">
        <v>52</v>
      </c>
      <c r="D25" s="87"/>
      <c r="E25" s="26">
        <v>0</v>
      </c>
      <c r="F25" s="26">
        <v>0</v>
      </c>
      <c r="G25" s="26" t="s">
        <v>41</v>
      </c>
      <c r="H25" s="26" t="s">
        <v>41</v>
      </c>
      <c r="I25" s="26">
        <v>0</v>
      </c>
      <c r="J25" s="26" t="s">
        <v>41</v>
      </c>
      <c r="K25" s="23"/>
    </row>
    <row r="26" spans="1:11" ht="90" hidden="1">
      <c r="A26" s="27" t="s">
        <v>53</v>
      </c>
      <c r="B26" s="25" t="s">
        <v>40</v>
      </c>
      <c r="C26" s="86" t="s">
        <v>54</v>
      </c>
      <c r="D26" s="87"/>
      <c r="E26" s="26" t="s">
        <v>41</v>
      </c>
      <c r="F26" s="26">
        <v>0</v>
      </c>
      <c r="G26" s="26" t="s">
        <v>41</v>
      </c>
      <c r="H26" s="26" t="s">
        <v>41</v>
      </c>
      <c r="I26" s="26">
        <v>0</v>
      </c>
      <c r="J26" s="26" t="s">
        <v>41</v>
      </c>
      <c r="K26" s="23"/>
    </row>
    <row r="27" spans="1:11" ht="90" hidden="1">
      <c r="A27" s="27" t="s">
        <v>55</v>
      </c>
      <c r="B27" s="25" t="s">
        <v>40</v>
      </c>
      <c r="C27" s="86" t="s">
        <v>56</v>
      </c>
      <c r="D27" s="87"/>
      <c r="E27" s="26" t="s">
        <v>41</v>
      </c>
      <c r="F27" s="26">
        <v>0</v>
      </c>
      <c r="G27" s="26" t="s">
        <v>41</v>
      </c>
      <c r="H27" s="26" t="s">
        <v>41</v>
      </c>
      <c r="I27" s="26">
        <v>0</v>
      </c>
      <c r="J27" s="26" t="s">
        <v>41</v>
      </c>
      <c r="K27" s="23"/>
    </row>
    <row r="28" spans="1:11" ht="21" hidden="1" customHeight="1">
      <c r="A28" s="27" t="s">
        <v>57</v>
      </c>
      <c r="B28" s="25" t="s">
        <v>40</v>
      </c>
      <c r="C28" s="86" t="s">
        <v>58</v>
      </c>
      <c r="D28" s="87"/>
      <c r="E28" s="26" t="s">
        <v>41</v>
      </c>
      <c r="F28" s="26">
        <v>0</v>
      </c>
      <c r="G28" s="26" t="s">
        <v>41</v>
      </c>
      <c r="H28" s="26" t="s">
        <v>41</v>
      </c>
      <c r="I28" s="26">
        <v>0</v>
      </c>
      <c r="J28" s="26" t="s">
        <v>41</v>
      </c>
      <c r="K28" s="23"/>
    </row>
    <row r="29" spans="1:11" ht="112.5" hidden="1">
      <c r="A29" s="27" t="s">
        <v>59</v>
      </c>
      <c r="B29" s="25" t="s">
        <v>40</v>
      </c>
      <c r="C29" s="86" t="s">
        <v>60</v>
      </c>
      <c r="D29" s="87"/>
      <c r="E29" s="26" t="s">
        <v>41</v>
      </c>
      <c r="F29" s="26">
        <v>0</v>
      </c>
      <c r="G29" s="26" t="s">
        <v>41</v>
      </c>
      <c r="H29" s="26" t="s">
        <v>41</v>
      </c>
      <c r="I29" s="26">
        <v>0</v>
      </c>
      <c r="J29" s="26" t="s">
        <v>41</v>
      </c>
      <c r="K29" s="23"/>
    </row>
    <row r="30" spans="1:11" ht="112.5" hidden="1">
      <c r="A30" s="27" t="s">
        <v>61</v>
      </c>
      <c r="B30" s="25" t="s">
        <v>40</v>
      </c>
      <c r="C30" s="86" t="s">
        <v>62</v>
      </c>
      <c r="D30" s="87"/>
      <c r="E30" s="26" t="s">
        <v>41</v>
      </c>
      <c r="F30" s="26">
        <v>0</v>
      </c>
      <c r="G30" s="26" t="s">
        <v>41</v>
      </c>
      <c r="H30" s="26" t="s">
        <v>41</v>
      </c>
      <c r="I30" s="26">
        <v>0</v>
      </c>
      <c r="J30" s="26" t="s">
        <v>41</v>
      </c>
      <c r="K30" s="23"/>
    </row>
    <row r="31" spans="1:11" ht="33.75" hidden="1">
      <c r="A31" s="24" t="s">
        <v>63</v>
      </c>
      <c r="B31" s="25" t="s">
        <v>40</v>
      </c>
      <c r="C31" s="86" t="s">
        <v>64</v>
      </c>
      <c r="D31" s="87"/>
      <c r="E31" s="26" t="s">
        <v>41</v>
      </c>
      <c r="F31" s="26">
        <v>0</v>
      </c>
      <c r="G31" s="26" t="s">
        <v>41</v>
      </c>
      <c r="H31" s="26" t="s">
        <v>41</v>
      </c>
      <c r="I31" s="26">
        <v>0</v>
      </c>
      <c r="J31" s="26" t="s">
        <v>41</v>
      </c>
      <c r="K31" s="23"/>
    </row>
    <row r="32" spans="1:11" ht="3" hidden="1" customHeight="1">
      <c r="A32" s="24" t="s">
        <v>65</v>
      </c>
      <c r="B32" s="25" t="s">
        <v>40</v>
      </c>
      <c r="C32" s="86" t="s">
        <v>66</v>
      </c>
      <c r="D32" s="87"/>
      <c r="E32" s="26" t="s">
        <v>41</v>
      </c>
      <c r="F32" s="26">
        <v>0</v>
      </c>
      <c r="G32" s="26" t="s">
        <v>41</v>
      </c>
      <c r="H32" s="26" t="s">
        <v>41</v>
      </c>
      <c r="I32" s="26">
        <v>0</v>
      </c>
      <c r="J32" s="26" t="s">
        <v>41</v>
      </c>
      <c r="K32" s="23"/>
    </row>
    <row r="33" spans="1:11" ht="67.5" hidden="1">
      <c r="A33" s="24" t="s">
        <v>67</v>
      </c>
      <c r="B33" s="25" t="s">
        <v>40</v>
      </c>
      <c r="C33" s="86" t="s">
        <v>68</v>
      </c>
      <c r="D33" s="87"/>
      <c r="E33" s="26" t="s">
        <v>41</v>
      </c>
      <c r="F33" s="26">
        <v>0</v>
      </c>
      <c r="G33" s="26" t="s">
        <v>41</v>
      </c>
      <c r="H33" s="26" t="s">
        <v>41</v>
      </c>
      <c r="I33" s="26">
        <v>0</v>
      </c>
      <c r="J33" s="26" t="s">
        <v>41</v>
      </c>
      <c r="K33" s="23"/>
    </row>
    <row r="34" spans="1:11" ht="78" hidden="1" customHeight="1">
      <c r="A34" s="27" t="s">
        <v>69</v>
      </c>
      <c r="B34" s="25" t="s">
        <v>40</v>
      </c>
      <c r="C34" s="86" t="s">
        <v>70</v>
      </c>
      <c r="D34" s="87"/>
      <c r="E34" s="26" t="s">
        <v>41</v>
      </c>
      <c r="F34" s="26">
        <v>0</v>
      </c>
      <c r="G34" s="26" t="s">
        <v>41</v>
      </c>
      <c r="H34" s="26" t="s">
        <v>41</v>
      </c>
      <c r="I34" s="26">
        <v>0</v>
      </c>
      <c r="J34" s="26" t="s">
        <v>41</v>
      </c>
      <c r="K34" s="23"/>
    </row>
    <row r="35" spans="1:11" ht="135" hidden="1">
      <c r="A35" s="27" t="s">
        <v>71</v>
      </c>
      <c r="B35" s="25" t="s">
        <v>40</v>
      </c>
      <c r="C35" s="86" t="s">
        <v>72</v>
      </c>
      <c r="D35" s="87"/>
      <c r="E35" s="26" t="s">
        <v>41</v>
      </c>
      <c r="F35" s="26">
        <v>0</v>
      </c>
      <c r="G35" s="26" t="s">
        <v>41</v>
      </c>
      <c r="H35" s="26" t="s">
        <v>41</v>
      </c>
      <c r="I35" s="26">
        <v>0</v>
      </c>
      <c r="J35" s="26" t="s">
        <v>41</v>
      </c>
      <c r="K35" s="23"/>
    </row>
    <row r="36" spans="1:11" hidden="1">
      <c r="A36" s="24" t="s">
        <v>73</v>
      </c>
      <c r="B36" s="25" t="s">
        <v>40</v>
      </c>
      <c r="C36" s="86" t="s">
        <v>74</v>
      </c>
      <c r="D36" s="87"/>
      <c r="E36" s="26">
        <v>0</v>
      </c>
      <c r="F36" s="26">
        <v>0</v>
      </c>
      <c r="G36" s="26" t="s">
        <v>41</v>
      </c>
      <c r="H36" s="26" t="s">
        <v>41</v>
      </c>
      <c r="I36" s="26">
        <v>0</v>
      </c>
      <c r="J36" s="26" t="s">
        <v>41</v>
      </c>
      <c r="K36" s="23"/>
    </row>
    <row r="37" spans="1:11" hidden="1">
      <c r="A37" s="24" t="s">
        <v>75</v>
      </c>
      <c r="B37" s="25" t="s">
        <v>40</v>
      </c>
      <c r="C37" s="86" t="s">
        <v>76</v>
      </c>
      <c r="D37" s="87"/>
      <c r="E37" s="26">
        <v>0</v>
      </c>
      <c r="F37" s="26">
        <v>0</v>
      </c>
      <c r="G37" s="26" t="s">
        <v>41</v>
      </c>
      <c r="H37" s="26" t="s">
        <v>41</v>
      </c>
      <c r="I37" s="26">
        <v>0</v>
      </c>
      <c r="J37" s="26" t="s">
        <v>41</v>
      </c>
      <c r="K37" s="23"/>
    </row>
    <row r="38" spans="1:11" hidden="1">
      <c r="A38" s="24" t="s">
        <v>75</v>
      </c>
      <c r="B38" s="25" t="s">
        <v>40</v>
      </c>
      <c r="C38" s="86" t="s">
        <v>77</v>
      </c>
      <c r="D38" s="87"/>
      <c r="E38" s="26">
        <v>0</v>
      </c>
      <c r="F38" s="26">
        <v>0</v>
      </c>
      <c r="G38" s="26" t="s">
        <v>41</v>
      </c>
      <c r="H38" s="26" t="s">
        <v>41</v>
      </c>
      <c r="I38" s="26">
        <v>0</v>
      </c>
      <c r="J38" s="26" t="s">
        <v>41</v>
      </c>
      <c r="K38" s="23"/>
    </row>
    <row r="39" spans="1:11" ht="45" hidden="1">
      <c r="A39" s="24" t="s">
        <v>78</v>
      </c>
      <c r="B39" s="25" t="s">
        <v>40</v>
      </c>
      <c r="C39" s="86" t="s">
        <v>79</v>
      </c>
      <c r="D39" s="87"/>
      <c r="E39" s="26">
        <v>0</v>
      </c>
      <c r="F39" s="26">
        <v>0</v>
      </c>
      <c r="G39" s="26" t="s">
        <v>41</v>
      </c>
      <c r="H39" s="26" t="s">
        <v>41</v>
      </c>
      <c r="I39" s="26">
        <v>0</v>
      </c>
      <c r="J39" s="26" t="s">
        <v>41</v>
      </c>
      <c r="K39" s="23"/>
    </row>
    <row r="40" spans="1:11" hidden="1">
      <c r="A40" s="24" t="s">
        <v>80</v>
      </c>
      <c r="B40" s="25" t="s">
        <v>40</v>
      </c>
      <c r="C40" s="86" t="s">
        <v>81</v>
      </c>
      <c r="D40" s="87"/>
      <c r="E40" s="26">
        <v>0</v>
      </c>
      <c r="F40" s="26" t="s">
        <v>41</v>
      </c>
      <c r="G40" s="26" t="s">
        <v>41</v>
      </c>
      <c r="H40" s="26" t="s">
        <v>41</v>
      </c>
      <c r="I40" s="26" t="s">
        <v>41</v>
      </c>
      <c r="J40" s="26">
        <v>0</v>
      </c>
      <c r="K40" s="23"/>
    </row>
    <row r="41" spans="1:11" hidden="1">
      <c r="A41" s="24" t="s">
        <v>82</v>
      </c>
      <c r="B41" s="25" t="s">
        <v>40</v>
      </c>
      <c r="C41" s="86" t="s">
        <v>83</v>
      </c>
      <c r="D41" s="87"/>
      <c r="E41" s="26">
        <v>0</v>
      </c>
      <c r="F41" s="26" t="s">
        <v>41</v>
      </c>
      <c r="G41" s="26" t="s">
        <v>41</v>
      </c>
      <c r="H41" s="26" t="s">
        <v>41</v>
      </c>
      <c r="I41" s="26" t="s">
        <v>41</v>
      </c>
      <c r="J41" s="26">
        <v>0</v>
      </c>
      <c r="K41" s="23"/>
    </row>
    <row r="42" spans="1:11" ht="33.75" hidden="1">
      <c r="A42" s="24" t="s">
        <v>84</v>
      </c>
      <c r="B42" s="25" t="s">
        <v>40</v>
      </c>
      <c r="C42" s="86" t="s">
        <v>85</v>
      </c>
      <c r="D42" s="87"/>
      <c r="E42" s="26">
        <v>0</v>
      </c>
      <c r="F42" s="26" t="s">
        <v>41</v>
      </c>
      <c r="G42" s="26" t="s">
        <v>41</v>
      </c>
      <c r="H42" s="26" t="s">
        <v>41</v>
      </c>
      <c r="I42" s="26" t="s">
        <v>41</v>
      </c>
      <c r="J42" s="26">
        <v>0</v>
      </c>
      <c r="K42" s="23"/>
    </row>
    <row r="43" spans="1:11" hidden="1">
      <c r="A43" s="24" t="s">
        <v>86</v>
      </c>
      <c r="B43" s="25" t="s">
        <v>40</v>
      </c>
      <c r="C43" s="86" t="s">
        <v>87</v>
      </c>
      <c r="D43" s="87"/>
      <c r="E43" s="26">
        <v>0</v>
      </c>
      <c r="F43" s="26" t="s">
        <v>41</v>
      </c>
      <c r="G43" s="26" t="s">
        <v>41</v>
      </c>
      <c r="H43" s="26" t="s">
        <v>41</v>
      </c>
      <c r="I43" s="26" t="s">
        <v>41</v>
      </c>
      <c r="J43" s="26">
        <v>0</v>
      </c>
      <c r="K43" s="23"/>
    </row>
    <row r="44" spans="1:11" hidden="1">
      <c r="A44" s="24" t="s">
        <v>88</v>
      </c>
      <c r="B44" s="25" t="s">
        <v>40</v>
      </c>
      <c r="C44" s="86" t="s">
        <v>89</v>
      </c>
      <c r="D44" s="87"/>
      <c r="E44" s="26">
        <v>0</v>
      </c>
      <c r="F44" s="26" t="s">
        <v>41</v>
      </c>
      <c r="G44" s="26" t="s">
        <v>41</v>
      </c>
      <c r="H44" s="26" t="s">
        <v>41</v>
      </c>
      <c r="I44" s="26" t="s">
        <v>41</v>
      </c>
      <c r="J44" s="26">
        <v>0</v>
      </c>
      <c r="K44" s="23"/>
    </row>
    <row r="45" spans="1:11" ht="22.5" hidden="1">
      <c r="A45" s="24" t="s">
        <v>90</v>
      </c>
      <c r="B45" s="25" t="s">
        <v>40</v>
      </c>
      <c r="C45" s="86" t="s">
        <v>91</v>
      </c>
      <c r="D45" s="87"/>
      <c r="E45" s="26">
        <v>0</v>
      </c>
      <c r="F45" s="26" t="s">
        <v>41</v>
      </c>
      <c r="G45" s="26" t="s">
        <v>41</v>
      </c>
      <c r="H45" s="26" t="s">
        <v>41</v>
      </c>
      <c r="I45" s="26" t="s">
        <v>41</v>
      </c>
      <c r="J45" s="26">
        <v>0</v>
      </c>
      <c r="K45" s="23"/>
    </row>
    <row r="46" spans="1:11" hidden="1">
      <c r="A46" s="24" t="s">
        <v>92</v>
      </c>
      <c r="B46" s="25" t="s">
        <v>40</v>
      </c>
      <c r="C46" s="86" t="s">
        <v>93</v>
      </c>
      <c r="D46" s="87"/>
      <c r="E46" s="26">
        <v>0</v>
      </c>
      <c r="F46" s="26" t="s">
        <v>41</v>
      </c>
      <c r="G46" s="26" t="s">
        <v>41</v>
      </c>
      <c r="H46" s="26" t="s">
        <v>41</v>
      </c>
      <c r="I46" s="26" t="s">
        <v>41</v>
      </c>
      <c r="J46" s="26">
        <v>0</v>
      </c>
      <c r="K46" s="23"/>
    </row>
    <row r="47" spans="1:11" ht="33.75" hidden="1">
      <c r="A47" s="24" t="s">
        <v>94</v>
      </c>
      <c r="B47" s="25" t="s">
        <v>40</v>
      </c>
      <c r="C47" s="86" t="s">
        <v>95</v>
      </c>
      <c r="D47" s="87"/>
      <c r="E47" s="26">
        <v>0</v>
      </c>
      <c r="F47" s="26" t="s">
        <v>41</v>
      </c>
      <c r="G47" s="26" t="s">
        <v>41</v>
      </c>
      <c r="H47" s="26" t="s">
        <v>41</v>
      </c>
      <c r="I47" s="26" t="s">
        <v>41</v>
      </c>
      <c r="J47" s="26">
        <v>0</v>
      </c>
      <c r="K47" s="23"/>
    </row>
    <row r="48" spans="1:11">
      <c r="A48" s="61" t="s">
        <v>96</v>
      </c>
      <c r="B48" s="62" t="s">
        <v>40</v>
      </c>
      <c r="C48" s="100" t="s">
        <v>97</v>
      </c>
      <c r="D48" s="101"/>
      <c r="E48" s="63">
        <v>4200</v>
      </c>
      <c r="F48" s="63">
        <f>F49</f>
        <v>2000</v>
      </c>
      <c r="G48" s="63" t="s">
        <v>41</v>
      </c>
      <c r="H48" s="63" t="s">
        <v>41</v>
      </c>
      <c r="I48" s="63">
        <f>I49</f>
        <v>2000</v>
      </c>
      <c r="J48" s="63">
        <f>J49</f>
        <v>2200</v>
      </c>
      <c r="K48" s="23"/>
    </row>
    <row r="49" spans="1:11" ht="33.75">
      <c r="A49" s="24" t="s">
        <v>98</v>
      </c>
      <c r="B49" s="25" t="s">
        <v>40</v>
      </c>
      <c r="C49" s="86" t="s">
        <v>99</v>
      </c>
      <c r="D49" s="87"/>
      <c r="E49" s="26">
        <v>4200</v>
      </c>
      <c r="F49" s="26">
        <f>F50</f>
        <v>2000</v>
      </c>
      <c r="G49" s="26" t="s">
        <v>41</v>
      </c>
      <c r="H49" s="26" t="s">
        <v>41</v>
      </c>
      <c r="I49" s="26">
        <f>I50</f>
        <v>2000</v>
      </c>
      <c r="J49" s="26">
        <f>J50</f>
        <v>2200</v>
      </c>
      <c r="K49" s="23"/>
    </row>
    <row r="50" spans="1:11" ht="56.25">
      <c r="A50" s="24" t="s">
        <v>100</v>
      </c>
      <c r="B50" s="25" t="s">
        <v>40</v>
      </c>
      <c r="C50" s="86" t="s">
        <v>101</v>
      </c>
      <c r="D50" s="87"/>
      <c r="E50" s="26">
        <v>4200</v>
      </c>
      <c r="F50" s="26">
        <v>2000</v>
      </c>
      <c r="G50" s="26" t="s">
        <v>41</v>
      </c>
      <c r="H50" s="26" t="s">
        <v>41</v>
      </c>
      <c r="I50" s="26">
        <v>2000</v>
      </c>
      <c r="J50" s="26">
        <f>E50-F50</f>
        <v>2200</v>
      </c>
    </row>
    <row r="51" spans="1:11" ht="33.75">
      <c r="A51" s="61" t="s">
        <v>102</v>
      </c>
      <c r="B51" s="62" t="s">
        <v>40</v>
      </c>
      <c r="C51" s="100" t="s">
        <v>103</v>
      </c>
      <c r="D51" s="101"/>
      <c r="E51" s="63">
        <v>1153500</v>
      </c>
      <c r="F51" s="63">
        <f>F52</f>
        <v>1231336.44</v>
      </c>
      <c r="G51" s="63" t="s">
        <v>41</v>
      </c>
      <c r="H51" s="63" t="s">
        <v>41</v>
      </c>
      <c r="I51" s="63">
        <f>I52</f>
        <v>1231336.44</v>
      </c>
      <c r="J51" s="63">
        <f>J52</f>
        <v>-77836.44</v>
      </c>
    </row>
    <row r="52" spans="1:11" ht="67.5">
      <c r="A52" s="27" t="s">
        <v>104</v>
      </c>
      <c r="B52" s="25" t="s">
        <v>40</v>
      </c>
      <c r="C52" s="86" t="s">
        <v>105</v>
      </c>
      <c r="D52" s="87"/>
      <c r="E52" s="26">
        <f>E53+E55</f>
        <v>1153500</v>
      </c>
      <c r="F52" s="26">
        <f>F53+F55</f>
        <v>1231336.44</v>
      </c>
      <c r="G52" s="26" t="s">
        <v>41</v>
      </c>
      <c r="H52" s="26" t="s">
        <v>41</v>
      </c>
      <c r="I52" s="26">
        <f>I53+I55</f>
        <v>1231336.44</v>
      </c>
      <c r="J52" s="26">
        <f>J53+J55</f>
        <v>-77836.44</v>
      </c>
    </row>
    <row r="53" spans="1:11" ht="67.5">
      <c r="A53" s="27" t="s">
        <v>106</v>
      </c>
      <c r="B53" s="25" t="s">
        <v>40</v>
      </c>
      <c r="C53" s="86" t="s">
        <v>107</v>
      </c>
      <c r="D53" s="87"/>
      <c r="E53" s="26">
        <f>E54</f>
        <v>819800</v>
      </c>
      <c r="F53" s="26">
        <f>F54</f>
        <v>824400.61</v>
      </c>
      <c r="G53" s="26" t="s">
        <v>41</v>
      </c>
      <c r="H53" s="26" t="s">
        <v>41</v>
      </c>
      <c r="I53" s="26">
        <f>I54</f>
        <v>824400.61</v>
      </c>
      <c r="J53" s="26">
        <f>J54</f>
        <v>-4600.609999999986</v>
      </c>
    </row>
    <row r="54" spans="1:11" ht="56.25">
      <c r="A54" s="24" t="s">
        <v>108</v>
      </c>
      <c r="B54" s="25" t="s">
        <v>40</v>
      </c>
      <c r="C54" s="86" t="s">
        <v>109</v>
      </c>
      <c r="D54" s="87"/>
      <c r="E54" s="26">
        <v>819800</v>
      </c>
      <c r="F54" s="26">
        <v>824400.61</v>
      </c>
      <c r="G54" s="26" t="s">
        <v>41</v>
      </c>
      <c r="H54" s="26" t="s">
        <v>41</v>
      </c>
      <c r="I54" s="26">
        <f>F54</f>
        <v>824400.61</v>
      </c>
      <c r="J54" s="26">
        <f>E54-F54</f>
        <v>-4600.609999999986</v>
      </c>
    </row>
    <row r="55" spans="1:11" ht="33.75">
      <c r="A55" s="24" t="s">
        <v>110</v>
      </c>
      <c r="B55" s="25" t="s">
        <v>40</v>
      </c>
      <c r="C55" s="86" t="s">
        <v>111</v>
      </c>
      <c r="D55" s="87"/>
      <c r="E55" s="26">
        <v>333700</v>
      </c>
      <c r="F55" s="26">
        <f>F56</f>
        <v>406935.83</v>
      </c>
      <c r="G55" s="26" t="s">
        <v>41</v>
      </c>
      <c r="H55" s="26" t="s">
        <v>41</v>
      </c>
      <c r="I55" s="26">
        <f>I56</f>
        <v>406935.83</v>
      </c>
      <c r="J55" s="26">
        <f>J56</f>
        <v>-73235.830000000016</v>
      </c>
    </row>
    <row r="56" spans="1:11" ht="33.75">
      <c r="A56" s="24" t="s">
        <v>112</v>
      </c>
      <c r="B56" s="25" t="s">
        <v>40</v>
      </c>
      <c r="C56" s="86" t="s">
        <v>113</v>
      </c>
      <c r="D56" s="87"/>
      <c r="E56" s="26">
        <v>333700</v>
      </c>
      <c r="F56" s="26">
        <v>406935.83</v>
      </c>
      <c r="G56" s="26" t="s">
        <v>41</v>
      </c>
      <c r="H56" s="26" t="s">
        <v>41</v>
      </c>
      <c r="I56" s="26">
        <f>F56</f>
        <v>406935.83</v>
      </c>
      <c r="J56" s="26">
        <f>E56-F56</f>
        <v>-73235.830000000016</v>
      </c>
    </row>
    <row r="57" spans="1:11" ht="22.5">
      <c r="A57" s="61" t="s">
        <v>114</v>
      </c>
      <c r="B57" s="62" t="s">
        <v>40</v>
      </c>
      <c r="C57" s="100" t="s">
        <v>115</v>
      </c>
      <c r="D57" s="101"/>
      <c r="E57" s="63">
        <f t="shared" ref="E57:F59" si="0">E58</f>
        <v>50000</v>
      </c>
      <c r="F57" s="63">
        <f t="shared" si="0"/>
        <v>58708.72</v>
      </c>
      <c r="G57" s="63" t="s">
        <v>41</v>
      </c>
      <c r="H57" s="63" t="s">
        <v>41</v>
      </c>
      <c r="I57" s="63">
        <f t="shared" ref="I57:J59" si="1">I58</f>
        <v>58708.72</v>
      </c>
      <c r="J57" s="63">
        <f t="shared" si="1"/>
        <v>-8708.7200000000012</v>
      </c>
    </row>
    <row r="58" spans="1:11">
      <c r="A58" s="24" t="s">
        <v>116</v>
      </c>
      <c r="B58" s="25" t="s">
        <v>40</v>
      </c>
      <c r="C58" s="86" t="s">
        <v>117</v>
      </c>
      <c r="D58" s="87"/>
      <c r="E58" s="26">
        <f t="shared" si="0"/>
        <v>50000</v>
      </c>
      <c r="F58" s="26">
        <f t="shared" si="0"/>
        <v>58708.72</v>
      </c>
      <c r="G58" s="26" t="s">
        <v>41</v>
      </c>
      <c r="H58" s="26" t="s">
        <v>41</v>
      </c>
      <c r="I58" s="26">
        <f t="shared" si="1"/>
        <v>58708.72</v>
      </c>
      <c r="J58" s="26">
        <f t="shared" si="1"/>
        <v>-8708.7200000000012</v>
      </c>
    </row>
    <row r="59" spans="1:11" ht="22.5">
      <c r="A59" s="24" t="s">
        <v>118</v>
      </c>
      <c r="B59" s="25" t="s">
        <v>40</v>
      </c>
      <c r="C59" s="86" t="s">
        <v>119</v>
      </c>
      <c r="D59" s="87"/>
      <c r="E59" s="26">
        <f t="shared" si="0"/>
        <v>50000</v>
      </c>
      <c r="F59" s="26">
        <f t="shared" si="0"/>
        <v>58708.72</v>
      </c>
      <c r="G59" s="26" t="s">
        <v>41</v>
      </c>
      <c r="H59" s="26" t="s">
        <v>41</v>
      </c>
      <c r="I59" s="26">
        <f t="shared" si="1"/>
        <v>58708.72</v>
      </c>
      <c r="J59" s="26">
        <f t="shared" si="1"/>
        <v>-8708.7200000000012</v>
      </c>
    </row>
    <row r="60" spans="1:11" ht="33.75">
      <c r="A60" s="24" t="s">
        <v>120</v>
      </c>
      <c r="B60" s="25" t="s">
        <v>40</v>
      </c>
      <c r="C60" s="86" t="s">
        <v>121</v>
      </c>
      <c r="D60" s="87"/>
      <c r="E60" s="26">
        <v>50000</v>
      </c>
      <c r="F60" s="26">
        <v>58708.72</v>
      </c>
      <c r="G60" s="26" t="s">
        <v>41</v>
      </c>
      <c r="H60" s="26" t="s">
        <v>41</v>
      </c>
      <c r="I60" s="26">
        <f>F60</f>
        <v>58708.72</v>
      </c>
      <c r="J60" s="26">
        <f>E60-F60</f>
        <v>-8708.7200000000012</v>
      </c>
    </row>
    <row r="61" spans="1:11" ht="22.5">
      <c r="A61" s="61" t="s">
        <v>122</v>
      </c>
      <c r="B61" s="62" t="s">
        <v>40</v>
      </c>
      <c r="C61" s="100" t="s">
        <v>123</v>
      </c>
      <c r="D61" s="101"/>
      <c r="E61" s="63">
        <f t="shared" ref="E61:F63" si="2">E62</f>
        <v>154000</v>
      </c>
      <c r="F61" s="63">
        <f t="shared" si="2"/>
        <v>154080.35</v>
      </c>
      <c r="G61" s="63" t="s">
        <v>41</v>
      </c>
      <c r="H61" s="63" t="s">
        <v>41</v>
      </c>
      <c r="I61" s="63">
        <f t="shared" ref="I61:J63" si="3">I62</f>
        <v>154080.35</v>
      </c>
      <c r="J61" s="63">
        <f t="shared" si="3"/>
        <v>-80.350000000005821</v>
      </c>
    </row>
    <row r="62" spans="1:11" ht="22.5">
      <c r="A62" s="24" t="s">
        <v>124</v>
      </c>
      <c r="B62" s="25" t="s">
        <v>40</v>
      </c>
      <c r="C62" s="86" t="s">
        <v>125</v>
      </c>
      <c r="D62" s="87"/>
      <c r="E62" s="26">
        <f t="shared" si="2"/>
        <v>154000</v>
      </c>
      <c r="F62" s="26">
        <f t="shared" si="2"/>
        <v>154080.35</v>
      </c>
      <c r="G62" s="26" t="s">
        <v>41</v>
      </c>
      <c r="H62" s="26" t="s">
        <v>41</v>
      </c>
      <c r="I62" s="26">
        <f t="shared" si="3"/>
        <v>154080.35</v>
      </c>
      <c r="J62" s="26">
        <f t="shared" si="3"/>
        <v>-80.350000000005821</v>
      </c>
    </row>
    <row r="63" spans="1:11" ht="45">
      <c r="A63" s="24" t="s">
        <v>126</v>
      </c>
      <c r="B63" s="25" t="s">
        <v>40</v>
      </c>
      <c r="C63" s="86" t="s">
        <v>127</v>
      </c>
      <c r="D63" s="87"/>
      <c r="E63" s="26">
        <f t="shared" si="2"/>
        <v>154000</v>
      </c>
      <c r="F63" s="26">
        <f t="shared" si="2"/>
        <v>154080.35</v>
      </c>
      <c r="G63" s="26" t="s">
        <v>41</v>
      </c>
      <c r="H63" s="26" t="s">
        <v>41</v>
      </c>
      <c r="I63" s="26">
        <f t="shared" si="3"/>
        <v>154080.35</v>
      </c>
      <c r="J63" s="26">
        <f t="shared" si="3"/>
        <v>-80.350000000005821</v>
      </c>
    </row>
    <row r="64" spans="1:11" ht="45">
      <c r="A64" s="24" t="s">
        <v>128</v>
      </c>
      <c r="B64" s="25" t="s">
        <v>40</v>
      </c>
      <c r="C64" s="86" t="s">
        <v>129</v>
      </c>
      <c r="D64" s="87"/>
      <c r="E64" s="26">
        <v>154000</v>
      </c>
      <c r="F64" s="26">
        <v>154080.35</v>
      </c>
      <c r="G64" s="26" t="s">
        <v>41</v>
      </c>
      <c r="H64" s="26" t="s">
        <v>41</v>
      </c>
      <c r="I64" s="26">
        <f>F64</f>
        <v>154080.35</v>
      </c>
      <c r="J64" s="26">
        <f>E64-F64</f>
        <v>-80.350000000005821</v>
      </c>
    </row>
    <row r="65" spans="1:10" hidden="1">
      <c r="A65" s="24" t="s">
        <v>130</v>
      </c>
      <c r="B65" s="25" t="s">
        <v>40</v>
      </c>
      <c r="C65" s="86" t="s">
        <v>131</v>
      </c>
      <c r="D65" s="87"/>
      <c r="E65" s="26">
        <v>0</v>
      </c>
      <c r="F65" s="26">
        <v>0</v>
      </c>
      <c r="G65" s="26" t="s">
        <v>41</v>
      </c>
      <c r="H65" s="26" t="s">
        <v>41</v>
      </c>
      <c r="I65" s="26">
        <v>0</v>
      </c>
      <c r="J65" s="26">
        <v>0</v>
      </c>
    </row>
    <row r="66" spans="1:10" ht="33.75" hidden="1">
      <c r="A66" s="24" t="s">
        <v>132</v>
      </c>
      <c r="B66" s="25" t="s">
        <v>40</v>
      </c>
      <c r="C66" s="86" t="s">
        <v>133</v>
      </c>
      <c r="D66" s="87"/>
      <c r="E66" s="26">
        <v>0</v>
      </c>
      <c r="F66" s="26">
        <v>0</v>
      </c>
      <c r="G66" s="26" t="s">
        <v>41</v>
      </c>
      <c r="H66" s="26" t="s">
        <v>41</v>
      </c>
      <c r="I66" s="26">
        <v>0</v>
      </c>
      <c r="J66" s="26">
        <v>0</v>
      </c>
    </row>
    <row r="67" spans="1:10" ht="45" hidden="1">
      <c r="A67" s="24" t="s">
        <v>134</v>
      </c>
      <c r="B67" s="25" t="s">
        <v>40</v>
      </c>
      <c r="C67" s="86" t="s">
        <v>135</v>
      </c>
      <c r="D67" s="87"/>
      <c r="E67" s="26">
        <v>0</v>
      </c>
      <c r="F67" s="26">
        <v>0</v>
      </c>
      <c r="G67" s="26" t="s">
        <v>41</v>
      </c>
      <c r="H67" s="26" t="s">
        <v>41</v>
      </c>
      <c r="I67" s="26">
        <v>0</v>
      </c>
      <c r="J67" s="26">
        <v>0</v>
      </c>
    </row>
    <row r="68" spans="1:10">
      <c r="A68" s="61" t="s">
        <v>136</v>
      </c>
      <c r="B68" s="62" t="s">
        <v>40</v>
      </c>
      <c r="C68" s="100" t="s">
        <v>137</v>
      </c>
      <c r="D68" s="101"/>
      <c r="E68" s="63">
        <f>E69</f>
        <v>6001200</v>
      </c>
      <c r="F68" s="63">
        <f>F69</f>
        <v>6001200</v>
      </c>
      <c r="G68" s="63" t="s">
        <v>41</v>
      </c>
      <c r="H68" s="63" t="s">
        <v>41</v>
      </c>
      <c r="I68" s="63">
        <f>I69</f>
        <v>6001200</v>
      </c>
      <c r="J68" s="63">
        <f>J69</f>
        <v>0</v>
      </c>
    </row>
    <row r="69" spans="1:10" ht="33.75">
      <c r="A69" s="20" t="s">
        <v>138</v>
      </c>
      <c r="B69" s="21" t="s">
        <v>40</v>
      </c>
      <c r="C69" s="102" t="s">
        <v>139</v>
      </c>
      <c r="D69" s="103"/>
      <c r="E69" s="22">
        <f>E70+E75+E80</f>
        <v>6001200</v>
      </c>
      <c r="F69" s="22">
        <f>F70+F75+F80</f>
        <v>6001200</v>
      </c>
      <c r="G69" s="22" t="s">
        <v>41</v>
      </c>
      <c r="H69" s="22" t="s">
        <v>41</v>
      </c>
      <c r="I69" s="22">
        <f>F69</f>
        <v>6001200</v>
      </c>
      <c r="J69" s="22">
        <f>E69-F69</f>
        <v>0</v>
      </c>
    </row>
    <row r="70" spans="1:10" ht="22.5">
      <c r="A70" s="20" t="s">
        <v>140</v>
      </c>
      <c r="B70" s="21" t="s">
        <v>40</v>
      </c>
      <c r="C70" s="102" t="s">
        <v>141</v>
      </c>
      <c r="D70" s="103"/>
      <c r="E70" s="22">
        <f>E71+E73</f>
        <v>5726200</v>
      </c>
      <c r="F70" s="22">
        <f>F71+F73</f>
        <v>5726200</v>
      </c>
      <c r="G70" s="22" t="s">
        <v>41</v>
      </c>
      <c r="H70" s="22" t="s">
        <v>41</v>
      </c>
      <c r="I70" s="22">
        <f>I71+I73</f>
        <v>5726200</v>
      </c>
      <c r="J70" s="22">
        <f>J71+J73</f>
        <v>0</v>
      </c>
    </row>
    <row r="71" spans="1:10">
      <c r="A71" s="24" t="s">
        <v>142</v>
      </c>
      <c r="B71" s="25" t="s">
        <v>40</v>
      </c>
      <c r="C71" s="86" t="s">
        <v>143</v>
      </c>
      <c r="D71" s="87"/>
      <c r="E71" s="26">
        <f>E72</f>
        <v>5643700</v>
      </c>
      <c r="F71" s="26">
        <f>F72</f>
        <v>5643700</v>
      </c>
      <c r="G71" s="26" t="s">
        <v>41</v>
      </c>
      <c r="H71" s="26" t="s">
        <v>41</v>
      </c>
      <c r="I71" s="26">
        <f>I72</f>
        <v>5643700</v>
      </c>
      <c r="J71" s="26">
        <f>J72</f>
        <v>0</v>
      </c>
    </row>
    <row r="72" spans="1:10" ht="22.5">
      <c r="A72" s="24" t="s">
        <v>144</v>
      </c>
      <c r="B72" s="25" t="s">
        <v>40</v>
      </c>
      <c r="C72" s="86" t="s">
        <v>145</v>
      </c>
      <c r="D72" s="87"/>
      <c r="E72" s="26">
        <v>5643700</v>
      </c>
      <c r="F72" s="26">
        <v>5643700</v>
      </c>
      <c r="G72" s="26" t="s">
        <v>41</v>
      </c>
      <c r="H72" s="26" t="s">
        <v>41</v>
      </c>
      <c r="I72" s="26">
        <f>F72</f>
        <v>5643700</v>
      </c>
      <c r="J72" s="26">
        <f>E72-F72</f>
        <v>0</v>
      </c>
    </row>
    <row r="73" spans="1:10" ht="22.5">
      <c r="A73" s="24" t="s">
        <v>146</v>
      </c>
      <c r="B73" s="25" t="s">
        <v>40</v>
      </c>
      <c r="C73" s="86" t="s">
        <v>147</v>
      </c>
      <c r="D73" s="87"/>
      <c r="E73" s="26">
        <f>E74</f>
        <v>82500</v>
      </c>
      <c r="F73" s="26">
        <f>F74</f>
        <v>82500</v>
      </c>
      <c r="G73" s="26" t="s">
        <v>41</v>
      </c>
      <c r="H73" s="26" t="s">
        <v>41</v>
      </c>
      <c r="I73" s="26">
        <f>I74</f>
        <v>82500</v>
      </c>
      <c r="J73" s="26">
        <f>J74</f>
        <v>0</v>
      </c>
    </row>
    <row r="74" spans="1:10" ht="22.5">
      <c r="A74" s="24" t="s">
        <v>148</v>
      </c>
      <c r="B74" s="25" t="s">
        <v>40</v>
      </c>
      <c r="C74" s="86" t="s">
        <v>149</v>
      </c>
      <c r="D74" s="87"/>
      <c r="E74" s="26">
        <v>82500</v>
      </c>
      <c r="F74" s="26">
        <v>82500</v>
      </c>
      <c r="G74" s="26" t="s">
        <v>41</v>
      </c>
      <c r="H74" s="26" t="s">
        <v>41</v>
      </c>
      <c r="I74" s="26">
        <f>F74</f>
        <v>82500</v>
      </c>
      <c r="J74" s="26">
        <f>E74-F74</f>
        <v>0</v>
      </c>
    </row>
    <row r="75" spans="1:10" ht="22.5">
      <c r="A75" s="24" t="s">
        <v>150</v>
      </c>
      <c r="B75" s="25" t="s">
        <v>40</v>
      </c>
      <c r="C75" s="86" t="s">
        <v>151</v>
      </c>
      <c r="D75" s="87"/>
      <c r="E75" s="26">
        <f>E76+E78</f>
        <v>130300</v>
      </c>
      <c r="F75" s="26">
        <f>F76+F78</f>
        <v>130300</v>
      </c>
      <c r="G75" s="26" t="s">
        <v>41</v>
      </c>
      <c r="H75" s="26" t="s">
        <v>41</v>
      </c>
      <c r="I75" s="26">
        <f>I76+I78</f>
        <v>130300</v>
      </c>
      <c r="J75" s="26">
        <f>J76+J78</f>
        <v>0</v>
      </c>
    </row>
    <row r="76" spans="1:10" ht="33.75">
      <c r="A76" s="24" t="s">
        <v>152</v>
      </c>
      <c r="B76" s="25" t="s">
        <v>40</v>
      </c>
      <c r="C76" s="86" t="s">
        <v>153</v>
      </c>
      <c r="D76" s="87"/>
      <c r="E76" s="26">
        <f>E77</f>
        <v>200</v>
      </c>
      <c r="F76" s="26">
        <f>F77</f>
        <v>200</v>
      </c>
      <c r="G76" s="26" t="s">
        <v>41</v>
      </c>
      <c r="H76" s="26" t="s">
        <v>41</v>
      </c>
      <c r="I76" s="26">
        <f>I77</f>
        <v>200</v>
      </c>
      <c r="J76" s="26">
        <f>J77</f>
        <v>0</v>
      </c>
    </row>
    <row r="77" spans="1:10" ht="33.75">
      <c r="A77" s="24" t="s">
        <v>154</v>
      </c>
      <c r="B77" s="25" t="s">
        <v>40</v>
      </c>
      <c r="C77" s="86" t="s">
        <v>155</v>
      </c>
      <c r="D77" s="87"/>
      <c r="E77" s="26">
        <v>200</v>
      </c>
      <c r="F77" s="26">
        <v>200</v>
      </c>
      <c r="G77" s="26" t="s">
        <v>41</v>
      </c>
      <c r="H77" s="26" t="s">
        <v>41</v>
      </c>
      <c r="I77" s="26">
        <f>F77</f>
        <v>200</v>
      </c>
      <c r="J77" s="26">
        <f>E77-F77</f>
        <v>0</v>
      </c>
    </row>
    <row r="78" spans="1:10" ht="33.75">
      <c r="A78" s="24" t="s">
        <v>156</v>
      </c>
      <c r="B78" s="25" t="s">
        <v>40</v>
      </c>
      <c r="C78" s="86" t="s">
        <v>157</v>
      </c>
      <c r="D78" s="87"/>
      <c r="E78" s="26">
        <f>E79</f>
        <v>130100</v>
      </c>
      <c r="F78" s="26">
        <f>F79</f>
        <v>130100</v>
      </c>
      <c r="G78" s="26" t="s">
        <v>41</v>
      </c>
      <c r="H78" s="26" t="s">
        <v>41</v>
      </c>
      <c r="I78" s="26">
        <f>I79</f>
        <v>130100</v>
      </c>
      <c r="J78" s="26">
        <f>J79</f>
        <v>0</v>
      </c>
    </row>
    <row r="79" spans="1:10" ht="45">
      <c r="A79" s="24" t="s">
        <v>158</v>
      </c>
      <c r="B79" s="25" t="s">
        <v>40</v>
      </c>
      <c r="C79" s="86" t="s">
        <v>159</v>
      </c>
      <c r="D79" s="87"/>
      <c r="E79" s="26">
        <v>130100</v>
      </c>
      <c r="F79" s="26">
        <v>130100</v>
      </c>
      <c r="G79" s="26" t="s">
        <v>41</v>
      </c>
      <c r="H79" s="26" t="s">
        <v>41</v>
      </c>
      <c r="I79" s="26">
        <f>F79</f>
        <v>130100</v>
      </c>
      <c r="J79" s="26">
        <f>E79-F79</f>
        <v>0</v>
      </c>
    </row>
    <row r="80" spans="1:10">
      <c r="A80" s="24" t="s">
        <v>160</v>
      </c>
      <c r="B80" s="25" t="s">
        <v>40</v>
      </c>
      <c r="C80" s="86" t="s">
        <v>161</v>
      </c>
      <c r="D80" s="87"/>
      <c r="E80" s="26">
        <f>E81</f>
        <v>144700</v>
      </c>
      <c r="F80" s="26">
        <f>F81</f>
        <v>144700</v>
      </c>
      <c r="G80" s="26" t="s">
        <v>41</v>
      </c>
      <c r="H80" s="26" t="s">
        <v>41</v>
      </c>
      <c r="I80" s="26">
        <f>I81</f>
        <v>144700</v>
      </c>
      <c r="J80" s="26">
        <f>LAST_CELL</f>
        <v>0</v>
      </c>
    </row>
    <row r="81" spans="1:10" ht="45">
      <c r="A81" s="24" t="s">
        <v>162</v>
      </c>
      <c r="B81" s="25" t="s">
        <v>40</v>
      </c>
      <c r="C81" s="86" t="s">
        <v>163</v>
      </c>
      <c r="D81" s="87"/>
      <c r="E81" s="26">
        <f>E82</f>
        <v>144700</v>
      </c>
      <c r="F81" s="26">
        <f>F82</f>
        <v>144700</v>
      </c>
      <c r="G81" s="26" t="s">
        <v>41</v>
      </c>
      <c r="H81" s="26" t="s">
        <v>41</v>
      </c>
      <c r="I81" s="26">
        <f>I82</f>
        <v>144700</v>
      </c>
      <c r="J81" s="26">
        <f>J82</f>
        <v>0</v>
      </c>
    </row>
    <row r="82" spans="1:10" ht="56.25">
      <c r="A82" s="24" t="s">
        <v>164</v>
      </c>
      <c r="B82" s="25" t="s">
        <v>40</v>
      </c>
      <c r="C82" s="86" t="s">
        <v>165</v>
      </c>
      <c r="D82" s="87"/>
      <c r="E82" s="26">
        <v>144700</v>
      </c>
      <c r="F82" s="26">
        <v>144700</v>
      </c>
      <c r="G82" s="26" t="s">
        <v>41</v>
      </c>
      <c r="H82" s="26" t="s">
        <v>41</v>
      </c>
      <c r="I82" s="26">
        <f>F82</f>
        <v>144700</v>
      </c>
      <c r="J82" s="26">
        <f>E82-F82</f>
        <v>0</v>
      </c>
    </row>
  </sheetData>
  <mergeCells count="83">
    <mergeCell ref="C80:D80"/>
    <mergeCell ref="C81:D81"/>
    <mergeCell ref="C82:D82"/>
    <mergeCell ref="C74:D74"/>
    <mergeCell ref="C75:D75"/>
    <mergeCell ref="C76:D76"/>
    <mergeCell ref="C77:D77"/>
    <mergeCell ref="C78:D78"/>
    <mergeCell ref="C79:D79"/>
    <mergeCell ref="C73:D73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61:D61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A1:H1"/>
    <mergeCell ref="A2:H2"/>
    <mergeCell ref="A4:H4"/>
    <mergeCell ref="A5:H5"/>
    <mergeCell ref="A3:I3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J112"/>
  <sheetViews>
    <sheetView view="pageBreakPreview" zoomScaleSheetLayoutView="100" workbookViewId="0">
      <selection activeCell="ER1" sqref="ER1:FJ1"/>
    </sheetView>
  </sheetViews>
  <sheetFormatPr defaultColWidth="0.85546875" defaultRowHeight="11.25"/>
  <cols>
    <col min="1" max="53" width="0.85546875" style="31"/>
    <col min="54" max="54" width="10.7109375" style="31" customWidth="1"/>
    <col min="55" max="107" width="0.85546875" style="31"/>
    <col min="108" max="108" width="0.7109375" style="31" customWidth="1"/>
    <col min="109" max="109" width="0.85546875" style="31" hidden="1" customWidth="1"/>
    <col min="110" max="110" width="0.28515625" style="31" customWidth="1"/>
    <col min="111" max="114" width="0.85546875" style="31" hidden="1" customWidth="1"/>
    <col min="115" max="122" width="0.85546875" style="31"/>
    <col min="123" max="123" width="0.7109375" style="31" customWidth="1"/>
    <col min="124" max="127" width="0.85546875" style="31" hidden="1" customWidth="1"/>
    <col min="128" max="164" width="0.85546875" style="31"/>
    <col min="165" max="165" width="0.5703125" style="31" customWidth="1"/>
    <col min="166" max="166" width="0.7109375" style="31" customWidth="1"/>
    <col min="167" max="309" width="0.85546875" style="31"/>
    <col min="310" max="310" width="10.7109375" style="31" customWidth="1"/>
    <col min="311" max="363" width="0.85546875" style="31"/>
    <col min="364" max="364" width="0.7109375" style="31" customWidth="1"/>
    <col min="365" max="365" width="0" style="31" hidden="1" customWidth="1"/>
    <col min="366" max="366" width="0.28515625" style="31" customWidth="1"/>
    <col min="367" max="370" width="0" style="31" hidden="1" customWidth="1"/>
    <col min="371" max="378" width="0.85546875" style="31"/>
    <col min="379" max="379" width="0.7109375" style="31" customWidth="1"/>
    <col min="380" max="383" width="0" style="31" hidden="1" customWidth="1"/>
    <col min="384" max="420" width="0.85546875" style="31"/>
    <col min="421" max="421" width="0.5703125" style="31" customWidth="1"/>
    <col min="422" max="422" width="0.7109375" style="31" customWidth="1"/>
    <col min="423" max="565" width="0.85546875" style="31"/>
    <col min="566" max="566" width="10.7109375" style="31" customWidth="1"/>
    <col min="567" max="619" width="0.85546875" style="31"/>
    <col min="620" max="620" width="0.7109375" style="31" customWidth="1"/>
    <col min="621" max="621" width="0" style="31" hidden="1" customWidth="1"/>
    <col min="622" max="622" width="0.28515625" style="31" customWidth="1"/>
    <col min="623" max="626" width="0" style="31" hidden="1" customWidth="1"/>
    <col min="627" max="634" width="0.85546875" style="31"/>
    <col min="635" max="635" width="0.7109375" style="31" customWidth="1"/>
    <col min="636" max="639" width="0" style="31" hidden="1" customWidth="1"/>
    <col min="640" max="676" width="0.85546875" style="31"/>
    <col min="677" max="677" width="0.5703125" style="31" customWidth="1"/>
    <col min="678" max="678" width="0.7109375" style="31" customWidth="1"/>
    <col min="679" max="821" width="0.85546875" style="31"/>
    <col min="822" max="822" width="10.7109375" style="31" customWidth="1"/>
    <col min="823" max="875" width="0.85546875" style="31"/>
    <col min="876" max="876" width="0.7109375" style="31" customWidth="1"/>
    <col min="877" max="877" width="0" style="31" hidden="1" customWidth="1"/>
    <col min="878" max="878" width="0.28515625" style="31" customWidth="1"/>
    <col min="879" max="882" width="0" style="31" hidden="1" customWidth="1"/>
    <col min="883" max="890" width="0.85546875" style="31"/>
    <col min="891" max="891" width="0.7109375" style="31" customWidth="1"/>
    <col min="892" max="895" width="0" style="31" hidden="1" customWidth="1"/>
    <col min="896" max="932" width="0.85546875" style="31"/>
    <col min="933" max="933" width="0.5703125" style="31" customWidth="1"/>
    <col min="934" max="934" width="0.7109375" style="31" customWidth="1"/>
    <col min="935" max="1077" width="0.85546875" style="31"/>
    <col min="1078" max="1078" width="10.7109375" style="31" customWidth="1"/>
    <col min="1079" max="1131" width="0.85546875" style="31"/>
    <col min="1132" max="1132" width="0.7109375" style="31" customWidth="1"/>
    <col min="1133" max="1133" width="0" style="31" hidden="1" customWidth="1"/>
    <col min="1134" max="1134" width="0.28515625" style="31" customWidth="1"/>
    <col min="1135" max="1138" width="0" style="31" hidden="1" customWidth="1"/>
    <col min="1139" max="1146" width="0.85546875" style="31"/>
    <col min="1147" max="1147" width="0.7109375" style="31" customWidth="1"/>
    <col min="1148" max="1151" width="0" style="31" hidden="1" customWidth="1"/>
    <col min="1152" max="1188" width="0.85546875" style="31"/>
    <col min="1189" max="1189" width="0.5703125" style="31" customWidth="1"/>
    <col min="1190" max="1190" width="0.7109375" style="31" customWidth="1"/>
    <col min="1191" max="1333" width="0.85546875" style="31"/>
    <col min="1334" max="1334" width="10.7109375" style="31" customWidth="1"/>
    <col min="1335" max="1387" width="0.85546875" style="31"/>
    <col min="1388" max="1388" width="0.7109375" style="31" customWidth="1"/>
    <col min="1389" max="1389" width="0" style="31" hidden="1" customWidth="1"/>
    <col min="1390" max="1390" width="0.28515625" style="31" customWidth="1"/>
    <col min="1391" max="1394" width="0" style="31" hidden="1" customWidth="1"/>
    <col min="1395" max="1402" width="0.85546875" style="31"/>
    <col min="1403" max="1403" width="0.7109375" style="31" customWidth="1"/>
    <col min="1404" max="1407" width="0" style="31" hidden="1" customWidth="1"/>
    <col min="1408" max="1444" width="0.85546875" style="31"/>
    <col min="1445" max="1445" width="0.5703125" style="31" customWidth="1"/>
    <col min="1446" max="1446" width="0.7109375" style="31" customWidth="1"/>
    <col min="1447" max="1589" width="0.85546875" style="31"/>
    <col min="1590" max="1590" width="10.7109375" style="31" customWidth="1"/>
    <col min="1591" max="1643" width="0.85546875" style="31"/>
    <col min="1644" max="1644" width="0.7109375" style="31" customWidth="1"/>
    <col min="1645" max="1645" width="0" style="31" hidden="1" customWidth="1"/>
    <col min="1646" max="1646" width="0.28515625" style="31" customWidth="1"/>
    <col min="1647" max="1650" width="0" style="31" hidden="1" customWidth="1"/>
    <col min="1651" max="1658" width="0.85546875" style="31"/>
    <col min="1659" max="1659" width="0.7109375" style="31" customWidth="1"/>
    <col min="1660" max="1663" width="0" style="31" hidden="1" customWidth="1"/>
    <col min="1664" max="1700" width="0.85546875" style="31"/>
    <col min="1701" max="1701" width="0.5703125" style="31" customWidth="1"/>
    <col min="1702" max="1702" width="0.7109375" style="31" customWidth="1"/>
    <col min="1703" max="1845" width="0.85546875" style="31"/>
    <col min="1846" max="1846" width="10.7109375" style="31" customWidth="1"/>
    <col min="1847" max="1899" width="0.85546875" style="31"/>
    <col min="1900" max="1900" width="0.7109375" style="31" customWidth="1"/>
    <col min="1901" max="1901" width="0" style="31" hidden="1" customWidth="1"/>
    <col min="1902" max="1902" width="0.28515625" style="31" customWidth="1"/>
    <col min="1903" max="1906" width="0" style="31" hidden="1" customWidth="1"/>
    <col min="1907" max="1914" width="0.85546875" style="31"/>
    <col min="1915" max="1915" width="0.7109375" style="31" customWidth="1"/>
    <col min="1916" max="1919" width="0" style="31" hidden="1" customWidth="1"/>
    <col min="1920" max="1956" width="0.85546875" style="31"/>
    <col min="1957" max="1957" width="0.5703125" style="31" customWidth="1"/>
    <col min="1958" max="1958" width="0.7109375" style="31" customWidth="1"/>
    <col min="1959" max="2101" width="0.85546875" style="31"/>
    <col min="2102" max="2102" width="10.7109375" style="31" customWidth="1"/>
    <col min="2103" max="2155" width="0.85546875" style="31"/>
    <col min="2156" max="2156" width="0.7109375" style="31" customWidth="1"/>
    <col min="2157" max="2157" width="0" style="31" hidden="1" customWidth="1"/>
    <col min="2158" max="2158" width="0.28515625" style="31" customWidth="1"/>
    <col min="2159" max="2162" width="0" style="31" hidden="1" customWidth="1"/>
    <col min="2163" max="2170" width="0.85546875" style="31"/>
    <col min="2171" max="2171" width="0.7109375" style="31" customWidth="1"/>
    <col min="2172" max="2175" width="0" style="31" hidden="1" customWidth="1"/>
    <col min="2176" max="2212" width="0.85546875" style="31"/>
    <col min="2213" max="2213" width="0.5703125" style="31" customWidth="1"/>
    <col min="2214" max="2214" width="0.7109375" style="31" customWidth="1"/>
    <col min="2215" max="2357" width="0.85546875" style="31"/>
    <col min="2358" max="2358" width="10.7109375" style="31" customWidth="1"/>
    <col min="2359" max="2411" width="0.85546875" style="31"/>
    <col min="2412" max="2412" width="0.7109375" style="31" customWidth="1"/>
    <col min="2413" max="2413" width="0" style="31" hidden="1" customWidth="1"/>
    <col min="2414" max="2414" width="0.28515625" style="31" customWidth="1"/>
    <col min="2415" max="2418" width="0" style="31" hidden="1" customWidth="1"/>
    <col min="2419" max="2426" width="0.85546875" style="31"/>
    <col min="2427" max="2427" width="0.7109375" style="31" customWidth="1"/>
    <col min="2428" max="2431" width="0" style="31" hidden="1" customWidth="1"/>
    <col min="2432" max="2468" width="0.85546875" style="31"/>
    <col min="2469" max="2469" width="0.5703125" style="31" customWidth="1"/>
    <col min="2470" max="2470" width="0.7109375" style="31" customWidth="1"/>
    <col min="2471" max="2613" width="0.85546875" style="31"/>
    <col min="2614" max="2614" width="10.7109375" style="31" customWidth="1"/>
    <col min="2615" max="2667" width="0.85546875" style="31"/>
    <col min="2668" max="2668" width="0.7109375" style="31" customWidth="1"/>
    <col min="2669" max="2669" width="0" style="31" hidden="1" customWidth="1"/>
    <col min="2670" max="2670" width="0.28515625" style="31" customWidth="1"/>
    <col min="2671" max="2674" width="0" style="31" hidden="1" customWidth="1"/>
    <col min="2675" max="2682" width="0.85546875" style="31"/>
    <col min="2683" max="2683" width="0.7109375" style="31" customWidth="1"/>
    <col min="2684" max="2687" width="0" style="31" hidden="1" customWidth="1"/>
    <col min="2688" max="2724" width="0.85546875" style="31"/>
    <col min="2725" max="2725" width="0.5703125" style="31" customWidth="1"/>
    <col min="2726" max="2726" width="0.7109375" style="31" customWidth="1"/>
    <col min="2727" max="2869" width="0.85546875" style="31"/>
    <col min="2870" max="2870" width="10.7109375" style="31" customWidth="1"/>
    <col min="2871" max="2923" width="0.85546875" style="31"/>
    <col min="2924" max="2924" width="0.7109375" style="31" customWidth="1"/>
    <col min="2925" max="2925" width="0" style="31" hidden="1" customWidth="1"/>
    <col min="2926" max="2926" width="0.28515625" style="31" customWidth="1"/>
    <col min="2927" max="2930" width="0" style="31" hidden="1" customWidth="1"/>
    <col min="2931" max="2938" width="0.85546875" style="31"/>
    <col min="2939" max="2939" width="0.7109375" style="31" customWidth="1"/>
    <col min="2940" max="2943" width="0" style="31" hidden="1" customWidth="1"/>
    <col min="2944" max="2980" width="0.85546875" style="31"/>
    <col min="2981" max="2981" width="0.5703125" style="31" customWidth="1"/>
    <col min="2982" max="2982" width="0.7109375" style="31" customWidth="1"/>
    <col min="2983" max="3125" width="0.85546875" style="31"/>
    <col min="3126" max="3126" width="10.7109375" style="31" customWidth="1"/>
    <col min="3127" max="3179" width="0.85546875" style="31"/>
    <col min="3180" max="3180" width="0.7109375" style="31" customWidth="1"/>
    <col min="3181" max="3181" width="0" style="31" hidden="1" customWidth="1"/>
    <col min="3182" max="3182" width="0.28515625" style="31" customWidth="1"/>
    <col min="3183" max="3186" width="0" style="31" hidden="1" customWidth="1"/>
    <col min="3187" max="3194" width="0.85546875" style="31"/>
    <col min="3195" max="3195" width="0.7109375" style="31" customWidth="1"/>
    <col min="3196" max="3199" width="0" style="31" hidden="1" customWidth="1"/>
    <col min="3200" max="3236" width="0.85546875" style="31"/>
    <col min="3237" max="3237" width="0.5703125" style="31" customWidth="1"/>
    <col min="3238" max="3238" width="0.7109375" style="31" customWidth="1"/>
    <col min="3239" max="3381" width="0.85546875" style="31"/>
    <col min="3382" max="3382" width="10.7109375" style="31" customWidth="1"/>
    <col min="3383" max="3435" width="0.85546875" style="31"/>
    <col min="3436" max="3436" width="0.7109375" style="31" customWidth="1"/>
    <col min="3437" max="3437" width="0" style="31" hidden="1" customWidth="1"/>
    <col min="3438" max="3438" width="0.28515625" style="31" customWidth="1"/>
    <col min="3439" max="3442" width="0" style="31" hidden="1" customWidth="1"/>
    <col min="3443" max="3450" width="0.85546875" style="31"/>
    <col min="3451" max="3451" width="0.7109375" style="31" customWidth="1"/>
    <col min="3452" max="3455" width="0" style="31" hidden="1" customWidth="1"/>
    <col min="3456" max="3492" width="0.85546875" style="31"/>
    <col min="3493" max="3493" width="0.5703125" style="31" customWidth="1"/>
    <col min="3494" max="3494" width="0.7109375" style="31" customWidth="1"/>
    <col min="3495" max="3637" width="0.85546875" style="31"/>
    <col min="3638" max="3638" width="10.7109375" style="31" customWidth="1"/>
    <col min="3639" max="3691" width="0.85546875" style="31"/>
    <col min="3692" max="3692" width="0.7109375" style="31" customWidth="1"/>
    <col min="3693" max="3693" width="0" style="31" hidden="1" customWidth="1"/>
    <col min="3694" max="3694" width="0.28515625" style="31" customWidth="1"/>
    <col min="3695" max="3698" width="0" style="31" hidden="1" customWidth="1"/>
    <col min="3699" max="3706" width="0.85546875" style="31"/>
    <col min="3707" max="3707" width="0.7109375" style="31" customWidth="1"/>
    <col min="3708" max="3711" width="0" style="31" hidden="1" customWidth="1"/>
    <col min="3712" max="3748" width="0.85546875" style="31"/>
    <col min="3749" max="3749" width="0.5703125" style="31" customWidth="1"/>
    <col min="3750" max="3750" width="0.7109375" style="31" customWidth="1"/>
    <col min="3751" max="3893" width="0.85546875" style="31"/>
    <col min="3894" max="3894" width="10.7109375" style="31" customWidth="1"/>
    <col min="3895" max="3947" width="0.85546875" style="31"/>
    <col min="3948" max="3948" width="0.7109375" style="31" customWidth="1"/>
    <col min="3949" max="3949" width="0" style="31" hidden="1" customWidth="1"/>
    <col min="3950" max="3950" width="0.28515625" style="31" customWidth="1"/>
    <col min="3951" max="3954" width="0" style="31" hidden="1" customWidth="1"/>
    <col min="3955" max="3962" width="0.85546875" style="31"/>
    <col min="3963" max="3963" width="0.7109375" style="31" customWidth="1"/>
    <col min="3964" max="3967" width="0" style="31" hidden="1" customWidth="1"/>
    <col min="3968" max="4004" width="0.85546875" style="31"/>
    <col min="4005" max="4005" width="0.5703125" style="31" customWidth="1"/>
    <col min="4006" max="4006" width="0.7109375" style="31" customWidth="1"/>
    <col min="4007" max="4149" width="0.85546875" style="31"/>
    <col min="4150" max="4150" width="10.7109375" style="31" customWidth="1"/>
    <col min="4151" max="4203" width="0.85546875" style="31"/>
    <col min="4204" max="4204" width="0.7109375" style="31" customWidth="1"/>
    <col min="4205" max="4205" width="0" style="31" hidden="1" customWidth="1"/>
    <col min="4206" max="4206" width="0.28515625" style="31" customWidth="1"/>
    <col min="4207" max="4210" width="0" style="31" hidden="1" customWidth="1"/>
    <col min="4211" max="4218" width="0.85546875" style="31"/>
    <col min="4219" max="4219" width="0.7109375" style="31" customWidth="1"/>
    <col min="4220" max="4223" width="0" style="31" hidden="1" customWidth="1"/>
    <col min="4224" max="4260" width="0.85546875" style="31"/>
    <col min="4261" max="4261" width="0.5703125" style="31" customWidth="1"/>
    <col min="4262" max="4262" width="0.7109375" style="31" customWidth="1"/>
    <col min="4263" max="4405" width="0.85546875" style="31"/>
    <col min="4406" max="4406" width="10.7109375" style="31" customWidth="1"/>
    <col min="4407" max="4459" width="0.85546875" style="31"/>
    <col min="4460" max="4460" width="0.7109375" style="31" customWidth="1"/>
    <col min="4461" max="4461" width="0" style="31" hidden="1" customWidth="1"/>
    <col min="4462" max="4462" width="0.28515625" style="31" customWidth="1"/>
    <col min="4463" max="4466" width="0" style="31" hidden="1" customWidth="1"/>
    <col min="4467" max="4474" width="0.85546875" style="31"/>
    <col min="4475" max="4475" width="0.7109375" style="31" customWidth="1"/>
    <col min="4476" max="4479" width="0" style="31" hidden="1" customWidth="1"/>
    <col min="4480" max="4516" width="0.85546875" style="31"/>
    <col min="4517" max="4517" width="0.5703125" style="31" customWidth="1"/>
    <col min="4518" max="4518" width="0.7109375" style="31" customWidth="1"/>
    <col min="4519" max="4661" width="0.85546875" style="31"/>
    <col min="4662" max="4662" width="10.7109375" style="31" customWidth="1"/>
    <col min="4663" max="4715" width="0.85546875" style="31"/>
    <col min="4716" max="4716" width="0.7109375" style="31" customWidth="1"/>
    <col min="4717" max="4717" width="0" style="31" hidden="1" customWidth="1"/>
    <col min="4718" max="4718" width="0.28515625" style="31" customWidth="1"/>
    <col min="4719" max="4722" width="0" style="31" hidden="1" customWidth="1"/>
    <col min="4723" max="4730" width="0.85546875" style="31"/>
    <col min="4731" max="4731" width="0.7109375" style="31" customWidth="1"/>
    <col min="4732" max="4735" width="0" style="31" hidden="1" customWidth="1"/>
    <col min="4736" max="4772" width="0.85546875" style="31"/>
    <col min="4773" max="4773" width="0.5703125" style="31" customWidth="1"/>
    <col min="4774" max="4774" width="0.7109375" style="31" customWidth="1"/>
    <col min="4775" max="4917" width="0.85546875" style="31"/>
    <col min="4918" max="4918" width="10.7109375" style="31" customWidth="1"/>
    <col min="4919" max="4971" width="0.85546875" style="31"/>
    <col min="4972" max="4972" width="0.7109375" style="31" customWidth="1"/>
    <col min="4973" max="4973" width="0" style="31" hidden="1" customWidth="1"/>
    <col min="4974" max="4974" width="0.28515625" style="31" customWidth="1"/>
    <col min="4975" max="4978" width="0" style="31" hidden="1" customWidth="1"/>
    <col min="4979" max="4986" width="0.85546875" style="31"/>
    <col min="4987" max="4987" width="0.7109375" style="31" customWidth="1"/>
    <col min="4988" max="4991" width="0" style="31" hidden="1" customWidth="1"/>
    <col min="4992" max="5028" width="0.85546875" style="31"/>
    <col min="5029" max="5029" width="0.5703125" style="31" customWidth="1"/>
    <col min="5030" max="5030" width="0.7109375" style="31" customWidth="1"/>
    <col min="5031" max="5173" width="0.85546875" style="31"/>
    <col min="5174" max="5174" width="10.7109375" style="31" customWidth="1"/>
    <col min="5175" max="5227" width="0.85546875" style="31"/>
    <col min="5228" max="5228" width="0.7109375" style="31" customWidth="1"/>
    <col min="5229" max="5229" width="0" style="31" hidden="1" customWidth="1"/>
    <col min="5230" max="5230" width="0.28515625" style="31" customWidth="1"/>
    <col min="5231" max="5234" width="0" style="31" hidden="1" customWidth="1"/>
    <col min="5235" max="5242" width="0.85546875" style="31"/>
    <col min="5243" max="5243" width="0.7109375" style="31" customWidth="1"/>
    <col min="5244" max="5247" width="0" style="31" hidden="1" customWidth="1"/>
    <col min="5248" max="5284" width="0.85546875" style="31"/>
    <col min="5285" max="5285" width="0.5703125" style="31" customWidth="1"/>
    <col min="5286" max="5286" width="0.7109375" style="31" customWidth="1"/>
    <col min="5287" max="5429" width="0.85546875" style="31"/>
    <col min="5430" max="5430" width="10.7109375" style="31" customWidth="1"/>
    <col min="5431" max="5483" width="0.85546875" style="31"/>
    <col min="5484" max="5484" width="0.7109375" style="31" customWidth="1"/>
    <col min="5485" max="5485" width="0" style="31" hidden="1" customWidth="1"/>
    <col min="5486" max="5486" width="0.28515625" style="31" customWidth="1"/>
    <col min="5487" max="5490" width="0" style="31" hidden="1" customWidth="1"/>
    <col min="5491" max="5498" width="0.85546875" style="31"/>
    <col min="5499" max="5499" width="0.7109375" style="31" customWidth="1"/>
    <col min="5500" max="5503" width="0" style="31" hidden="1" customWidth="1"/>
    <col min="5504" max="5540" width="0.85546875" style="31"/>
    <col min="5541" max="5541" width="0.5703125" style="31" customWidth="1"/>
    <col min="5542" max="5542" width="0.7109375" style="31" customWidth="1"/>
    <col min="5543" max="5685" width="0.85546875" style="31"/>
    <col min="5686" max="5686" width="10.7109375" style="31" customWidth="1"/>
    <col min="5687" max="5739" width="0.85546875" style="31"/>
    <col min="5740" max="5740" width="0.7109375" style="31" customWidth="1"/>
    <col min="5741" max="5741" width="0" style="31" hidden="1" customWidth="1"/>
    <col min="5742" max="5742" width="0.28515625" style="31" customWidth="1"/>
    <col min="5743" max="5746" width="0" style="31" hidden="1" customWidth="1"/>
    <col min="5747" max="5754" width="0.85546875" style="31"/>
    <col min="5755" max="5755" width="0.7109375" style="31" customWidth="1"/>
    <col min="5756" max="5759" width="0" style="31" hidden="1" customWidth="1"/>
    <col min="5760" max="5796" width="0.85546875" style="31"/>
    <col min="5797" max="5797" width="0.5703125" style="31" customWidth="1"/>
    <col min="5798" max="5798" width="0.7109375" style="31" customWidth="1"/>
    <col min="5799" max="5941" width="0.85546875" style="31"/>
    <col min="5942" max="5942" width="10.7109375" style="31" customWidth="1"/>
    <col min="5943" max="5995" width="0.85546875" style="31"/>
    <col min="5996" max="5996" width="0.7109375" style="31" customWidth="1"/>
    <col min="5997" max="5997" width="0" style="31" hidden="1" customWidth="1"/>
    <col min="5998" max="5998" width="0.28515625" style="31" customWidth="1"/>
    <col min="5999" max="6002" width="0" style="31" hidden="1" customWidth="1"/>
    <col min="6003" max="6010" width="0.85546875" style="31"/>
    <col min="6011" max="6011" width="0.7109375" style="31" customWidth="1"/>
    <col min="6012" max="6015" width="0" style="31" hidden="1" customWidth="1"/>
    <col min="6016" max="6052" width="0.85546875" style="31"/>
    <col min="6053" max="6053" width="0.5703125" style="31" customWidth="1"/>
    <col min="6054" max="6054" width="0.7109375" style="31" customWidth="1"/>
    <col min="6055" max="6197" width="0.85546875" style="31"/>
    <col min="6198" max="6198" width="10.7109375" style="31" customWidth="1"/>
    <col min="6199" max="6251" width="0.85546875" style="31"/>
    <col min="6252" max="6252" width="0.7109375" style="31" customWidth="1"/>
    <col min="6253" max="6253" width="0" style="31" hidden="1" customWidth="1"/>
    <col min="6254" max="6254" width="0.28515625" style="31" customWidth="1"/>
    <col min="6255" max="6258" width="0" style="31" hidden="1" customWidth="1"/>
    <col min="6259" max="6266" width="0.85546875" style="31"/>
    <col min="6267" max="6267" width="0.7109375" style="31" customWidth="1"/>
    <col min="6268" max="6271" width="0" style="31" hidden="1" customWidth="1"/>
    <col min="6272" max="6308" width="0.85546875" style="31"/>
    <col min="6309" max="6309" width="0.5703125" style="31" customWidth="1"/>
    <col min="6310" max="6310" width="0.7109375" style="31" customWidth="1"/>
    <col min="6311" max="6453" width="0.85546875" style="31"/>
    <col min="6454" max="6454" width="10.7109375" style="31" customWidth="1"/>
    <col min="6455" max="6507" width="0.85546875" style="31"/>
    <col min="6508" max="6508" width="0.7109375" style="31" customWidth="1"/>
    <col min="6509" max="6509" width="0" style="31" hidden="1" customWidth="1"/>
    <col min="6510" max="6510" width="0.28515625" style="31" customWidth="1"/>
    <col min="6511" max="6514" width="0" style="31" hidden="1" customWidth="1"/>
    <col min="6515" max="6522" width="0.85546875" style="31"/>
    <col min="6523" max="6523" width="0.7109375" style="31" customWidth="1"/>
    <col min="6524" max="6527" width="0" style="31" hidden="1" customWidth="1"/>
    <col min="6528" max="6564" width="0.85546875" style="31"/>
    <col min="6565" max="6565" width="0.5703125" style="31" customWidth="1"/>
    <col min="6566" max="6566" width="0.7109375" style="31" customWidth="1"/>
    <col min="6567" max="6709" width="0.85546875" style="31"/>
    <col min="6710" max="6710" width="10.7109375" style="31" customWidth="1"/>
    <col min="6711" max="6763" width="0.85546875" style="31"/>
    <col min="6764" max="6764" width="0.7109375" style="31" customWidth="1"/>
    <col min="6765" max="6765" width="0" style="31" hidden="1" customWidth="1"/>
    <col min="6766" max="6766" width="0.28515625" style="31" customWidth="1"/>
    <col min="6767" max="6770" width="0" style="31" hidden="1" customWidth="1"/>
    <col min="6771" max="6778" width="0.85546875" style="31"/>
    <col min="6779" max="6779" width="0.7109375" style="31" customWidth="1"/>
    <col min="6780" max="6783" width="0" style="31" hidden="1" customWidth="1"/>
    <col min="6784" max="6820" width="0.85546875" style="31"/>
    <col min="6821" max="6821" width="0.5703125" style="31" customWidth="1"/>
    <col min="6822" max="6822" width="0.7109375" style="31" customWidth="1"/>
    <col min="6823" max="6965" width="0.85546875" style="31"/>
    <col min="6966" max="6966" width="10.7109375" style="31" customWidth="1"/>
    <col min="6967" max="7019" width="0.85546875" style="31"/>
    <col min="7020" max="7020" width="0.7109375" style="31" customWidth="1"/>
    <col min="7021" max="7021" width="0" style="31" hidden="1" customWidth="1"/>
    <col min="7022" max="7022" width="0.28515625" style="31" customWidth="1"/>
    <col min="7023" max="7026" width="0" style="31" hidden="1" customWidth="1"/>
    <col min="7027" max="7034" width="0.85546875" style="31"/>
    <col min="7035" max="7035" width="0.7109375" style="31" customWidth="1"/>
    <col min="7036" max="7039" width="0" style="31" hidden="1" customWidth="1"/>
    <col min="7040" max="7076" width="0.85546875" style="31"/>
    <col min="7077" max="7077" width="0.5703125" style="31" customWidth="1"/>
    <col min="7078" max="7078" width="0.7109375" style="31" customWidth="1"/>
    <col min="7079" max="7221" width="0.85546875" style="31"/>
    <col min="7222" max="7222" width="10.7109375" style="31" customWidth="1"/>
    <col min="7223" max="7275" width="0.85546875" style="31"/>
    <col min="7276" max="7276" width="0.7109375" style="31" customWidth="1"/>
    <col min="7277" max="7277" width="0" style="31" hidden="1" customWidth="1"/>
    <col min="7278" max="7278" width="0.28515625" style="31" customWidth="1"/>
    <col min="7279" max="7282" width="0" style="31" hidden="1" customWidth="1"/>
    <col min="7283" max="7290" width="0.85546875" style="31"/>
    <col min="7291" max="7291" width="0.7109375" style="31" customWidth="1"/>
    <col min="7292" max="7295" width="0" style="31" hidden="1" customWidth="1"/>
    <col min="7296" max="7332" width="0.85546875" style="31"/>
    <col min="7333" max="7333" width="0.5703125" style="31" customWidth="1"/>
    <col min="7334" max="7334" width="0.7109375" style="31" customWidth="1"/>
    <col min="7335" max="7477" width="0.85546875" style="31"/>
    <col min="7478" max="7478" width="10.7109375" style="31" customWidth="1"/>
    <col min="7479" max="7531" width="0.85546875" style="31"/>
    <col min="7532" max="7532" width="0.7109375" style="31" customWidth="1"/>
    <col min="7533" max="7533" width="0" style="31" hidden="1" customWidth="1"/>
    <col min="7534" max="7534" width="0.28515625" style="31" customWidth="1"/>
    <col min="7535" max="7538" width="0" style="31" hidden="1" customWidth="1"/>
    <col min="7539" max="7546" width="0.85546875" style="31"/>
    <col min="7547" max="7547" width="0.7109375" style="31" customWidth="1"/>
    <col min="7548" max="7551" width="0" style="31" hidden="1" customWidth="1"/>
    <col min="7552" max="7588" width="0.85546875" style="31"/>
    <col min="7589" max="7589" width="0.5703125" style="31" customWidth="1"/>
    <col min="7590" max="7590" width="0.7109375" style="31" customWidth="1"/>
    <col min="7591" max="7733" width="0.85546875" style="31"/>
    <col min="7734" max="7734" width="10.7109375" style="31" customWidth="1"/>
    <col min="7735" max="7787" width="0.85546875" style="31"/>
    <col min="7788" max="7788" width="0.7109375" style="31" customWidth="1"/>
    <col min="7789" max="7789" width="0" style="31" hidden="1" customWidth="1"/>
    <col min="7790" max="7790" width="0.28515625" style="31" customWidth="1"/>
    <col min="7791" max="7794" width="0" style="31" hidden="1" customWidth="1"/>
    <col min="7795" max="7802" width="0.85546875" style="31"/>
    <col min="7803" max="7803" width="0.7109375" style="31" customWidth="1"/>
    <col min="7804" max="7807" width="0" style="31" hidden="1" customWidth="1"/>
    <col min="7808" max="7844" width="0.85546875" style="31"/>
    <col min="7845" max="7845" width="0.5703125" style="31" customWidth="1"/>
    <col min="7846" max="7846" width="0.7109375" style="31" customWidth="1"/>
    <col min="7847" max="7989" width="0.85546875" style="31"/>
    <col min="7990" max="7990" width="10.7109375" style="31" customWidth="1"/>
    <col min="7991" max="8043" width="0.85546875" style="31"/>
    <col min="8044" max="8044" width="0.7109375" style="31" customWidth="1"/>
    <col min="8045" max="8045" width="0" style="31" hidden="1" customWidth="1"/>
    <col min="8046" max="8046" width="0.28515625" style="31" customWidth="1"/>
    <col min="8047" max="8050" width="0" style="31" hidden="1" customWidth="1"/>
    <col min="8051" max="8058" width="0.85546875" style="31"/>
    <col min="8059" max="8059" width="0.7109375" style="31" customWidth="1"/>
    <col min="8060" max="8063" width="0" style="31" hidden="1" customWidth="1"/>
    <col min="8064" max="8100" width="0.85546875" style="31"/>
    <col min="8101" max="8101" width="0.5703125" style="31" customWidth="1"/>
    <col min="8102" max="8102" width="0.7109375" style="31" customWidth="1"/>
    <col min="8103" max="8245" width="0.85546875" style="31"/>
    <col min="8246" max="8246" width="10.7109375" style="31" customWidth="1"/>
    <col min="8247" max="8299" width="0.85546875" style="31"/>
    <col min="8300" max="8300" width="0.7109375" style="31" customWidth="1"/>
    <col min="8301" max="8301" width="0" style="31" hidden="1" customWidth="1"/>
    <col min="8302" max="8302" width="0.28515625" style="31" customWidth="1"/>
    <col min="8303" max="8306" width="0" style="31" hidden="1" customWidth="1"/>
    <col min="8307" max="8314" width="0.85546875" style="31"/>
    <col min="8315" max="8315" width="0.7109375" style="31" customWidth="1"/>
    <col min="8316" max="8319" width="0" style="31" hidden="1" customWidth="1"/>
    <col min="8320" max="8356" width="0.85546875" style="31"/>
    <col min="8357" max="8357" width="0.5703125" style="31" customWidth="1"/>
    <col min="8358" max="8358" width="0.7109375" style="31" customWidth="1"/>
    <col min="8359" max="8501" width="0.85546875" style="31"/>
    <col min="8502" max="8502" width="10.7109375" style="31" customWidth="1"/>
    <col min="8503" max="8555" width="0.85546875" style="31"/>
    <col min="8556" max="8556" width="0.7109375" style="31" customWidth="1"/>
    <col min="8557" max="8557" width="0" style="31" hidden="1" customWidth="1"/>
    <col min="8558" max="8558" width="0.28515625" style="31" customWidth="1"/>
    <col min="8559" max="8562" width="0" style="31" hidden="1" customWidth="1"/>
    <col min="8563" max="8570" width="0.85546875" style="31"/>
    <col min="8571" max="8571" width="0.7109375" style="31" customWidth="1"/>
    <col min="8572" max="8575" width="0" style="31" hidden="1" customWidth="1"/>
    <col min="8576" max="8612" width="0.85546875" style="31"/>
    <col min="8613" max="8613" width="0.5703125" style="31" customWidth="1"/>
    <col min="8614" max="8614" width="0.7109375" style="31" customWidth="1"/>
    <col min="8615" max="8757" width="0.85546875" style="31"/>
    <col min="8758" max="8758" width="10.7109375" style="31" customWidth="1"/>
    <col min="8759" max="8811" width="0.85546875" style="31"/>
    <col min="8812" max="8812" width="0.7109375" style="31" customWidth="1"/>
    <col min="8813" max="8813" width="0" style="31" hidden="1" customWidth="1"/>
    <col min="8814" max="8814" width="0.28515625" style="31" customWidth="1"/>
    <col min="8815" max="8818" width="0" style="31" hidden="1" customWidth="1"/>
    <col min="8819" max="8826" width="0.85546875" style="31"/>
    <col min="8827" max="8827" width="0.7109375" style="31" customWidth="1"/>
    <col min="8828" max="8831" width="0" style="31" hidden="1" customWidth="1"/>
    <col min="8832" max="8868" width="0.85546875" style="31"/>
    <col min="8869" max="8869" width="0.5703125" style="31" customWidth="1"/>
    <col min="8870" max="8870" width="0.7109375" style="31" customWidth="1"/>
    <col min="8871" max="9013" width="0.85546875" style="31"/>
    <col min="9014" max="9014" width="10.7109375" style="31" customWidth="1"/>
    <col min="9015" max="9067" width="0.85546875" style="31"/>
    <col min="9068" max="9068" width="0.7109375" style="31" customWidth="1"/>
    <col min="9069" max="9069" width="0" style="31" hidden="1" customWidth="1"/>
    <col min="9070" max="9070" width="0.28515625" style="31" customWidth="1"/>
    <col min="9071" max="9074" width="0" style="31" hidden="1" customWidth="1"/>
    <col min="9075" max="9082" width="0.85546875" style="31"/>
    <col min="9083" max="9083" width="0.7109375" style="31" customWidth="1"/>
    <col min="9084" max="9087" width="0" style="31" hidden="1" customWidth="1"/>
    <col min="9088" max="9124" width="0.85546875" style="31"/>
    <col min="9125" max="9125" width="0.5703125" style="31" customWidth="1"/>
    <col min="9126" max="9126" width="0.7109375" style="31" customWidth="1"/>
    <col min="9127" max="9269" width="0.85546875" style="31"/>
    <col min="9270" max="9270" width="10.7109375" style="31" customWidth="1"/>
    <col min="9271" max="9323" width="0.85546875" style="31"/>
    <col min="9324" max="9324" width="0.7109375" style="31" customWidth="1"/>
    <col min="9325" max="9325" width="0" style="31" hidden="1" customWidth="1"/>
    <col min="9326" max="9326" width="0.28515625" style="31" customWidth="1"/>
    <col min="9327" max="9330" width="0" style="31" hidden="1" customWidth="1"/>
    <col min="9331" max="9338" width="0.85546875" style="31"/>
    <col min="9339" max="9339" width="0.7109375" style="31" customWidth="1"/>
    <col min="9340" max="9343" width="0" style="31" hidden="1" customWidth="1"/>
    <col min="9344" max="9380" width="0.85546875" style="31"/>
    <col min="9381" max="9381" width="0.5703125" style="31" customWidth="1"/>
    <col min="9382" max="9382" width="0.7109375" style="31" customWidth="1"/>
    <col min="9383" max="9525" width="0.85546875" style="31"/>
    <col min="9526" max="9526" width="10.7109375" style="31" customWidth="1"/>
    <col min="9527" max="9579" width="0.85546875" style="31"/>
    <col min="9580" max="9580" width="0.7109375" style="31" customWidth="1"/>
    <col min="9581" max="9581" width="0" style="31" hidden="1" customWidth="1"/>
    <col min="9582" max="9582" width="0.28515625" style="31" customWidth="1"/>
    <col min="9583" max="9586" width="0" style="31" hidden="1" customWidth="1"/>
    <col min="9587" max="9594" width="0.85546875" style="31"/>
    <col min="9595" max="9595" width="0.7109375" style="31" customWidth="1"/>
    <col min="9596" max="9599" width="0" style="31" hidden="1" customWidth="1"/>
    <col min="9600" max="9636" width="0.85546875" style="31"/>
    <col min="9637" max="9637" width="0.5703125" style="31" customWidth="1"/>
    <col min="9638" max="9638" width="0.7109375" style="31" customWidth="1"/>
    <col min="9639" max="9781" width="0.85546875" style="31"/>
    <col min="9782" max="9782" width="10.7109375" style="31" customWidth="1"/>
    <col min="9783" max="9835" width="0.85546875" style="31"/>
    <col min="9836" max="9836" width="0.7109375" style="31" customWidth="1"/>
    <col min="9837" max="9837" width="0" style="31" hidden="1" customWidth="1"/>
    <col min="9838" max="9838" width="0.28515625" style="31" customWidth="1"/>
    <col min="9839" max="9842" width="0" style="31" hidden="1" customWidth="1"/>
    <col min="9843" max="9850" width="0.85546875" style="31"/>
    <col min="9851" max="9851" width="0.7109375" style="31" customWidth="1"/>
    <col min="9852" max="9855" width="0" style="31" hidden="1" customWidth="1"/>
    <col min="9856" max="9892" width="0.85546875" style="31"/>
    <col min="9893" max="9893" width="0.5703125" style="31" customWidth="1"/>
    <col min="9894" max="9894" width="0.7109375" style="31" customWidth="1"/>
    <col min="9895" max="10037" width="0.85546875" style="31"/>
    <col min="10038" max="10038" width="10.7109375" style="31" customWidth="1"/>
    <col min="10039" max="10091" width="0.85546875" style="31"/>
    <col min="10092" max="10092" width="0.7109375" style="31" customWidth="1"/>
    <col min="10093" max="10093" width="0" style="31" hidden="1" customWidth="1"/>
    <col min="10094" max="10094" width="0.28515625" style="31" customWidth="1"/>
    <col min="10095" max="10098" width="0" style="31" hidden="1" customWidth="1"/>
    <col min="10099" max="10106" width="0.85546875" style="31"/>
    <col min="10107" max="10107" width="0.7109375" style="31" customWidth="1"/>
    <col min="10108" max="10111" width="0" style="31" hidden="1" customWidth="1"/>
    <col min="10112" max="10148" width="0.85546875" style="31"/>
    <col min="10149" max="10149" width="0.5703125" style="31" customWidth="1"/>
    <col min="10150" max="10150" width="0.7109375" style="31" customWidth="1"/>
    <col min="10151" max="10293" width="0.85546875" style="31"/>
    <col min="10294" max="10294" width="10.7109375" style="31" customWidth="1"/>
    <col min="10295" max="10347" width="0.85546875" style="31"/>
    <col min="10348" max="10348" width="0.7109375" style="31" customWidth="1"/>
    <col min="10349" max="10349" width="0" style="31" hidden="1" customWidth="1"/>
    <col min="10350" max="10350" width="0.28515625" style="31" customWidth="1"/>
    <col min="10351" max="10354" width="0" style="31" hidden="1" customWidth="1"/>
    <col min="10355" max="10362" width="0.85546875" style="31"/>
    <col min="10363" max="10363" width="0.7109375" style="31" customWidth="1"/>
    <col min="10364" max="10367" width="0" style="31" hidden="1" customWidth="1"/>
    <col min="10368" max="10404" width="0.85546875" style="31"/>
    <col min="10405" max="10405" width="0.5703125" style="31" customWidth="1"/>
    <col min="10406" max="10406" width="0.7109375" style="31" customWidth="1"/>
    <col min="10407" max="10549" width="0.85546875" style="31"/>
    <col min="10550" max="10550" width="10.7109375" style="31" customWidth="1"/>
    <col min="10551" max="10603" width="0.85546875" style="31"/>
    <col min="10604" max="10604" width="0.7109375" style="31" customWidth="1"/>
    <col min="10605" max="10605" width="0" style="31" hidden="1" customWidth="1"/>
    <col min="10606" max="10606" width="0.28515625" style="31" customWidth="1"/>
    <col min="10607" max="10610" width="0" style="31" hidden="1" customWidth="1"/>
    <col min="10611" max="10618" width="0.85546875" style="31"/>
    <col min="10619" max="10619" width="0.7109375" style="31" customWidth="1"/>
    <col min="10620" max="10623" width="0" style="31" hidden="1" customWidth="1"/>
    <col min="10624" max="10660" width="0.85546875" style="31"/>
    <col min="10661" max="10661" width="0.5703125" style="31" customWidth="1"/>
    <col min="10662" max="10662" width="0.7109375" style="31" customWidth="1"/>
    <col min="10663" max="10805" width="0.85546875" style="31"/>
    <col min="10806" max="10806" width="10.7109375" style="31" customWidth="1"/>
    <col min="10807" max="10859" width="0.85546875" style="31"/>
    <col min="10860" max="10860" width="0.7109375" style="31" customWidth="1"/>
    <col min="10861" max="10861" width="0" style="31" hidden="1" customWidth="1"/>
    <col min="10862" max="10862" width="0.28515625" style="31" customWidth="1"/>
    <col min="10863" max="10866" width="0" style="31" hidden="1" customWidth="1"/>
    <col min="10867" max="10874" width="0.85546875" style="31"/>
    <col min="10875" max="10875" width="0.7109375" style="31" customWidth="1"/>
    <col min="10876" max="10879" width="0" style="31" hidden="1" customWidth="1"/>
    <col min="10880" max="10916" width="0.85546875" style="31"/>
    <col min="10917" max="10917" width="0.5703125" style="31" customWidth="1"/>
    <col min="10918" max="10918" width="0.7109375" style="31" customWidth="1"/>
    <col min="10919" max="11061" width="0.85546875" style="31"/>
    <col min="11062" max="11062" width="10.7109375" style="31" customWidth="1"/>
    <col min="11063" max="11115" width="0.85546875" style="31"/>
    <col min="11116" max="11116" width="0.7109375" style="31" customWidth="1"/>
    <col min="11117" max="11117" width="0" style="31" hidden="1" customWidth="1"/>
    <col min="11118" max="11118" width="0.28515625" style="31" customWidth="1"/>
    <col min="11119" max="11122" width="0" style="31" hidden="1" customWidth="1"/>
    <col min="11123" max="11130" width="0.85546875" style="31"/>
    <col min="11131" max="11131" width="0.7109375" style="31" customWidth="1"/>
    <col min="11132" max="11135" width="0" style="31" hidden="1" customWidth="1"/>
    <col min="11136" max="11172" width="0.85546875" style="31"/>
    <col min="11173" max="11173" width="0.5703125" style="31" customWidth="1"/>
    <col min="11174" max="11174" width="0.7109375" style="31" customWidth="1"/>
    <col min="11175" max="11317" width="0.85546875" style="31"/>
    <col min="11318" max="11318" width="10.7109375" style="31" customWidth="1"/>
    <col min="11319" max="11371" width="0.85546875" style="31"/>
    <col min="11372" max="11372" width="0.7109375" style="31" customWidth="1"/>
    <col min="11373" max="11373" width="0" style="31" hidden="1" customWidth="1"/>
    <col min="11374" max="11374" width="0.28515625" style="31" customWidth="1"/>
    <col min="11375" max="11378" width="0" style="31" hidden="1" customWidth="1"/>
    <col min="11379" max="11386" width="0.85546875" style="31"/>
    <col min="11387" max="11387" width="0.7109375" style="31" customWidth="1"/>
    <col min="11388" max="11391" width="0" style="31" hidden="1" customWidth="1"/>
    <col min="11392" max="11428" width="0.85546875" style="31"/>
    <col min="11429" max="11429" width="0.5703125" style="31" customWidth="1"/>
    <col min="11430" max="11430" width="0.7109375" style="31" customWidth="1"/>
    <col min="11431" max="11573" width="0.85546875" style="31"/>
    <col min="11574" max="11574" width="10.7109375" style="31" customWidth="1"/>
    <col min="11575" max="11627" width="0.85546875" style="31"/>
    <col min="11628" max="11628" width="0.7109375" style="31" customWidth="1"/>
    <col min="11629" max="11629" width="0" style="31" hidden="1" customWidth="1"/>
    <col min="11630" max="11630" width="0.28515625" style="31" customWidth="1"/>
    <col min="11631" max="11634" width="0" style="31" hidden="1" customWidth="1"/>
    <col min="11635" max="11642" width="0.85546875" style="31"/>
    <col min="11643" max="11643" width="0.7109375" style="31" customWidth="1"/>
    <col min="11644" max="11647" width="0" style="31" hidden="1" customWidth="1"/>
    <col min="11648" max="11684" width="0.85546875" style="31"/>
    <col min="11685" max="11685" width="0.5703125" style="31" customWidth="1"/>
    <col min="11686" max="11686" width="0.7109375" style="31" customWidth="1"/>
    <col min="11687" max="11829" width="0.85546875" style="31"/>
    <col min="11830" max="11830" width="10.7109375" style="31" customWidth="1"/>
    <col min="11831" max="11883" width="0.85546875" style="31"/>
    <col min="11884" max="11884" width="0.7109375" style="31" customWidth="1"/>
    <col min="11885" max="11885" width="0" style="31" hidden="1" customWidth="1"/>
    <col min="11886" max="11886" width="0.28515625" style="31" customWidth="1"/>
    <col min="11887" max="11890" width="0" style="31" hidden="1" customWidth="1"/>
    <col min="11891" max="11898" width="0.85546875" style="31"/>
    <col min="11899" max="11899" width="0.7109375" style="31" customWidth="1"/>
    <col min="11900" max="11903" width="0" style="31" hidden="1" customWidth="1"/>
    <col min="11904" max="11940" width="0.85546875" style="31"/>
    <col min="11941" max="11941" width="0.5703125" style="31" customWidth="1"/>
    <col min="11942" max="11942" width="0.7109375" style="31" customWidth="1"/>
    <col min="11943" max="12085" width="0.85546875" style="31"/>
    <col min="12086" max="12086" width="10.7109375" style="31" customWidth="1"/>
    <col min="12087" max="12139" width="0.85546875" style="31"/>
    <col min="12140" max="12140" width="0.7109375" style="31" customWidth="1"/>
    <col min="12141" max="12141" width="0" style="31" hidden="1" customWidth="1"/>
    <col min="12142" max="12142" width="0.28515625" style="31" customWidth="1"/>
    <col min="12143" max="12146" width="0" style="31" hidden="1" customWidth="1"/>
    <col min="12147" max="12154" width="0.85546875" style="31"/>
    <col min="12155" max="12155" width="0.7109375" style="31" customWidth="1"/>
    <col min="12156" max="12159" width="0" style="31" hidden="1" customWidth="1"/>
    <col min="12160" max="12196" width="0.85546875" style="31"/>
    <col min="12197" max="12197" width="0.5703125" style="31" customWidth="1"/>
    <col min="12198" max="12198" width="0.7109375" style="31" customWidth="1"/>
    <col min="12199" max="12341" width="0.85546875" style="31"/>
    <col min="12342" max="12342" width="10.7109375" style="31" customWidth="1"/>
    <col min="12343" max="12395" width="0.85546875" style="31"/>
    <col min="12396" max="12396" width="0.7109375" style="31" customWidth="1"/>
    <col min="12397" max="12397" width="0" style="31" hidden="1" customWidth="1"/>
    <col min="12398" max="12398" width="0.28515625" style="31" customWidth="1"/>
    <col min="12399" max="12402" width="0" style="31" hidden="1" customWidth="1"/>
    <col min="12403" max="12410" width="0.85546875" style="31"/>
    <col min="12411" max="12411" width="0.7109375" style="31" customWidth="1"/>
    <col min="12412" max="12415" width="0" style="31" hidden="1" customWidth="1"/>
    <col min="12416" max="12452" width="0.85546875" style="31"/>
    <col min="12453" max="12453" width="0.5703125" style="31" customWidth="1"/>
    <col min="12454" max="12454" width="0.7109375" style="31" customWidth="1"/>
    <col min="12455" max="12597" width="0.85546875" style="31"/>
    <col min="12598" max="12598" width="10.7109375" style="31" customWidth="1"/>
    <col min="12599" max="12651" width="0.85546875" style="31"/>
    <col min="12652" max="12652" width="0.7109375" style="31" customWidth="1"/>
    <col min="12653" max="12653" width="0" style="31" hidden="1" customWidth="1"/>
    <col min="12654" max="12654" width="0.28515625" style="31" customWidth="1"/>
    <col min="12655" max="12658" width="0" style="31" hidden="1" customWidth="1"/>
    <col min="12659" max="12666" width="0.85546875" style="31"/>
    <col min="12667" max="12667" width="0.7109375" style="31" customWidth="1"/>
    <col min="12668" max="12671" width="0" style="31" hidden="1" customWidth="1"/>
    <col min="12672" max="12708" width="0.85546875" style="31"/>
    <col min="12709" max="12709" width="0.5703125" style="31" customWidth="1"/>
    <col min="12710" max="12710" width="0.7109375" style="31" customWidth="1"/>
    <col min="12711" max="12853" width="0.85546875" style="31"/>
    <col min="12854" max="12854" width="10.7109375" style="31" customWidth="1"/>
    <col min="12855" max="12907" width="0.85546875" style="31"/>
    <col min="12908" max="12908" width="0.7109375" style="31" customWidth="1"/>
    <col min="12909" max="12909" width="0" style="31" hidden="1" customWidth="1"/>
    <col min="12910" max="12910" width="0.28515625" style="31" customWidth="1"/>
    <col min="12911" max="12914" width="0" style="31" hidden="1" customWidth="1"/>
    <col min="12915" max="12922" width="0.85546875" style="31"/>
    <col min="12923" max="12923" width="0.7109375" style="31" customWidth="1"/>
    <col min="12924" max="12927" width="0" style="31" hidden="1" customWidth="1"/>
    <col min="12928" max="12964" width="0.85546875" style="31"/>
    <col min="12965" max="12965" width="0.5703125" style="31" customWidth="1"/>
    <col min="12966" max="12966" width="0.7109375" style="31" customWidth="1"/>
    <col min="12967" max="13109" width="0.85546875" style="31"/>
    <col min="13110" max="13110" width="10.7109375" style="31" customWidth="1"/>
    <col min="13111" max="13163" width="0.85546875" style="31"/>
    <col min="13164" max="13164" width="0.7109375" style="31" customWidth="1"/>
    <col min="13165" max="13165" width="0" style="31" hidden="1" customWidth="1"/>
    <col min="13166" max="13166" width="0.28515625" style="31" customWidth="1"/>
    <col min="13167" max="13170" width="0" style="31" hidden="1" customWidth="1"/>
    <col min="13171" max="13178" width="0.85546875" style="31"/>
    <col min="13179" max="13179" width="0.7109375" style="31" customWidth="1"/>
    <col min="13180" max="13183" width="0" style="31" hidden="1" customWidth="1"/>
    <col min="13184" max="13220" width="0.85546875" style="31"/>
    <col min="13221" max="13221" width="0.5703125" style="31" customWidth="1"/>
    <col min="13222" max="13222" width="0.7109375" style="31" customWidth="1"/>
    <col min="13223" max="13365" width="0.85546875" style="31"/>
    <col min="13366" max="13366" width="10.7109375" style="31" customWidth="1"/>
    <col min="13367" max="13419" width="0.85546875" style="31"/>
    <col min="13420" max="13420" width="0.7109375" style="31" customWidth="1"/>
    <col min="13421" max="13421" width="0" style="31" hidden="1" customWidth="1"/>
    <col min="13422" max="13422" width="0.28515625" style="31" customWidth="1"/>
    <col min="13423" max="13426" width="0" style="31" hidden="1" customWidth="1"/>
    <col min="13427" max="13434" width="0.85546875" style="31"/>
    <col min="13435" max="13435" width="0.7109375" style="31" customWidth="1"/>
    <col min="13436" max="13439" width="0" style="31" hidden="1" customWidth="1"/>
    <col min="13440" max="13476" width="0.85546875" style="31"/>
    <col min="13477" max="13477" width="0.5703125" style="31" customWidth="1"/>
    <col min="13478" max="13478" width="0.7109375" style="31" customWidth="1"/>
    <col min="13479" max="13621" width="0.85546875" style="31"/>
    <col min="13622" max="13622" width="10.7109375" style="31" customWidth="1"/>
    <col min="13623" max="13675" width="0.85546875" style="31"/>
    <col min="13676" max="13676" width="0.7109375" style="31" customWidth="1"/>
    <col min="13677" max="13677" width="0" style="31" hidden="1" customWidth="1"/>
    <col min="13678" max="13678" width="0.28515625" style="31" customWidth="1"/>
    <col min="13679" max="13682" width="0" style="31" hidden="1" customWidth="1"/>
    <col min="13683" max="13690" width="0.85546875" style="31"/>
    <col min="13691" max="13691" width="0.7109375" style="31" customWidth="1"/>
    <col min="13692" max="13695" width="0" style="31" hidden="1" customWidth="1"/>
    <col min="13696" max="13732" width="0.85546875" style="31"/>
    <col min="13733" max="13733" width="0.5703125" style="31" customWidth="1"/>
    <col min="13734" max="13734" width="0.7109375" style="31" customWidth="1"/>
    <col min="13735" max="13877" width="0.85546875" style="31"/>
    <col min="13878" max="13878" width="10.7109375" style="31" customWidth="1"/>
    <col min="13879" max="13931" width="0.85546875" style="31"/>
    <col min="13932" max="13932" width="0.7109375" style="31" customWidth="1"/>
    <col min="13933" max="13933" width="0" style="31" hidden="1" customWidth="1"/>
    <col min="13934" max="13934" width="0.28515625" style="31" customWidth="1"/>
    <col min="13935" max="13938" width="0" style="31" hidden="1" customWidth="1"/>
    <col min="13939" max="13946" width="0.85546875" style="31"/>
    <col min="13947" max="13947" width="0.7109375" style="31" customWidth="1"/>
    <col min="13948" max="13951" width="0" style="31" hidden="1" customWidth="1"/>
    <col min="13952" max="13988" width="0.85546875" style="31"/>
    <col min="13989" max="13989" width="0.5703125" style="31" customWidth="1"/>
    <col min="13990" max="13990" width="0.7109375" style="31" customWidth="1"/>
    <col min="13991" max="14133" width="0.85546875" style="31"/>
    <col min="14134" max="14134" width="10.7109375" style="31" customWidth="1"/>
    <col min="14135" max="14187" width="0.85546875" style="31"/>
    <col min="14188" max="14188" width="0.7109375" style="31" customWidth="1"/>
    <col min="14189" max="14189" width="0" style="31" hidden="1" customWidth="1"/>
    <col min="14190" max="14190" width="0.28515625" style="31" customWidth="1"/>
    <col min="14191" max="14194" width="0" style="31" hidden="1" customWidth="1"/>
    <col min="14195" max="14202" width="0.85546875" style="31"/>
    <col min="14203" max="14203" width="0.7109375" style="31" customWidth="1"/>
    <col min="14204" max="14207" width="0" style="31" hidden="1" customWidth="1"/>
    <col min="14208" max="14244" width="0.85546875" style="31"/>
    <col min="14245" max="14245" width="0.5703125" style="31" customWidth="1"/>
    <col min="14246" max="14246" width="0.7109375" style="31" customWidth="1"/>
    <col min="14247" max="14389" width="0.85546875" style="31"/>
    <col min="14390" max="14390" width="10.7109375" style="31" customWidth="1"/>
    <col min="14391" max="14443" width="0.85546875" style="31"/>
    <col min="14444" max="14444" width="0.7109375" style="31" customWidth="1"/>
    <col min="14445" max="14445" width="0" style="31" hidden="1" customWidth="1"/>
    <col min="14446" max="14446" width="0.28515625" style="31" customWidth="1"/>
    <col min="14447" max="14450" width="0" style="31" hidden="1" customWidth="1"/>
    <col min="14451" max="14458" width="0.85546875" style="31"/>
    <col min="14459" max="14459" width="0.7109375" style="31" customWidth="1"/>
    <col min="14460" max="14463" width="0" style="31" hidden="1" customWidth="1"/>
    <col min="14464" max="14500" width="0.85546875" style="31"/>
    <col min="14501" max="14501" width="0.5703125" style="31" customWidth="1"/>
    <col min="14502" max="14502" width="0.7109375" style="31" customWidth="1"/>
    <col min="14503" max="14645" width="0.85546875" style="31"/>
    <col min="14646" max="14646" width="10.7109375" style="31" customWidth="1"/>
    <col min="14647" max="14699" width="0.85546875" style="31"/>
    <col min="14700" max="14700" width="0.7109375" style="31" customWidth="1"/>
    <col min="14701" max="14701" width="0" style="31" hidden="1" customWidth="1"/>
    <col min="14702" max="14702" width="0.28515625" style="31" customWidth="1"/>
    <col min="14703" max="14706" width="0" style="31" hidden="1" customWidth="1"/>
    <col min="14707" max="14714" width="0.85546875" style="31"/>
    <col min="14715" max="14715" width="0.7109375" style="31" customWidth="1"/>
    <col min="14716" max="14719" width="0" style="31" hidden="1" customWidth="1"/>
    <col min="14720" max="14756" width="0.85546875" style="31"/>
    <col min="14757" max="14757" width="0.5703125" style="31" customWidth="1"/>
    <col min="14758" max="14758" width="0.7109375" style="31" customWidth="1"/>
    <col min="14759" max="14901" width="0.85546875" style="31"/>
    <col min="14902" max="14902" width="10.7109375" style="31" customWidth="1"/>
    <col min="14903" max="14955" width="0.85546875" style="31"/>
    <col min="14956" max="14956" width="0.7109375" style="31" customWidth="1"/>
    <col min="14957" max="14957" width="0" style="31" hidden="1" customWidth="1"/>
    <col min="14958" max="14958" width="0.28515625" style="31" customWidth="1"/>
    <col min="14959" max="14962" width="0" style="31" hidden="1" customWidth="1"/>
    <col min="14963" max="14970" width="0.85546875" style="31"/>
    <col min="14971" max="14971" width="0.7109375" style="31" customWidth="1"/>
    <col min="14972" max="14975" width="0" style="31" hidden="1" customWidth="1"/>
    <col min="14976" max="15012" width="0.85546875" style="31"/>
    <col min="15013" max="15013" width="0.5703125" style="31" customWidth="1"/>
    <col min="15014" max="15014" width="0.7109375" style="31" customWidth="1"/>
    <col min="15015" max="15157" width="0.85546875" style="31"/>
    <col min="15158" max="15158" width="10.7109375" style="31" customWidth="1"/>
    <col min="15159" max="15211" width="0.85546875" style="31"/>
    <col min="15212" max="15212" width="0.7109375" style="31" customWidth="1"/>
    <col min="15213" max="15213" width="0" style="31" hidden="1" customWidth="1"/>
    <col min="15214" max="15214" width="0.28515625" style="31" customWidth="1"/>
    <col min="15215" max="15218" width="0" style="31" hidden="1" customWidth="1"/>
    <col min="15219" max="15226" width="0.85546875" style="31"/>
    <col min="15227" max="15227" width="0.7109375" style="31" customWidth="1"/>
    <col min="15228" max="15231" width="0" style="31" hidden="1" customWidth="1"/>
    <col min="15232" max="15268" width="0.85546875" style="31"/>
    <col min="15269" max="15269" width="0.5703125" style="31" customWidth="1"/>
    <col min="15270" max="15270" width="0.7109375" style="31" customWidth="1"/>
    <col min="15271" max="15413" width="0.85546875" style="31"/>
    <col min="15414" max="15414" width="10.7109375" style="31" customWidth="1"/>
    <col min="15415" max="15467" width="0.85546875" style="31"/>
    <col min="15468" max="15468" width="0.7109375" style="31" customWidth="1"/>
    <col min="15469" max="15469" width="0" style="31" hidden="1" customWidth="1"/>
    <col min="15470" max="15470" width="0.28515625" style="31" customWidth="1"/>
    <col min="15471" max="15474" width="0" style="31" hidden="1" customWidth="1"/>
    <col min="15475" max="15482" width="0.85546875" style="31"/>
    <col min="15483" max="15483" width="0.7109375" style="31" customWidth="1"/>
    <col min="15484" max="15487" width="0" style="31" hidden="1" customWidth="1"/>
    <col min="15488" max="15524" width="0.85546875" style="31"/>
    <col min="15525" max="15525" width="0.5703125" style="31" customWidth="1"/>
    <col min="15526" max="15526" width="0.7109375" style="31" customWidth="1"/>
    <col min="15527" max="15669" width="0.85546875" style="31"/>
    <col min="15670" max="15670" width="10.7109375" style="31" customWidth="1"/>
    <col min="15671" max="15723" width="0.85546875" style="31"/>
    <col min="15724" max="15724" width="0.7109375" style="31" customWidth="1"/>
    <col min="15725" max="15725" width="0" style="31" hidden="1" customWidth="1"/>
    <col min="15726" max="15726" width="0.28515625" style="31" customWidth="1"/>
    <col min="15727" max="15730" width="0" style="31" hidden="1" customWidth="1"/>
    <col min="15731" max="15738" width="0.85546875" style="31"/>
    <col min="15739" max="15739" width="0.7109375" style="31" customWidth="1"/>
    <col min="15740" max="15743" width="0" style="31" hidden="1" customWidth="1"/>
    <col min="15744" max="15780" width="0.85546875" style="31"/>
    <col min="15781" max="15781" width="0.5703125" style="31" customWidth="1"/>
    <col min="15782" max="15782" width="0.7109375" style="31" customWidth="1"/>
    <col min="15783" max="15925" width="0.85546875" style="31"/>
    <col min="15926" max="15926" width="10.7109375" style="31" customWidth="1"/>
    <col min="15927" max="15979" width="0.85546875" style="31"/>
    <col min="15980" max="15980" width="0.7109375" style="31" customWidth="1"/>
    <col min="15981" max="15981" width="0" style="31" hidden="1" customWidth="1"/>
    <col min="15982" max="15982" width="0.28515625" style="31" customWidth="1"/>
    <col min="15983" max="15986" width="0" style="31" hidden="1" customWidth="1"/>
    <col min="15987" max="15994" width="0.85546875" style="31"/>
    <col min="15995" max="15995" width="0.7109375" style="31" customWidth="1"/>
    <col min="15996" max="15999" width="0" style="31" hidden="1" customWidth="1"/>
    <col min="16000" max="16036" width="0.85546875" style="31"/>
    <col min="16037" max="16037" width="0.5703125" style="31" customWidth="1"/>
    <col min="16038" max="16038" width="0.7109375" style="31" customWidth="1"/>
    <col min="16039" max="16181" width="0.85546875" style="31"/>
    <col min="16182" max="16182" width="10.7109375" style="31" customWidth="1"/>
    <col min="16183" max="16235" width="0.85546875" style="31"/>
    <col min="16236" max="16236" width="0.7109375" style="31" customWidth="1"/>
    <col min="16237" max="16237" width="0" style="31" hidden="1" customWidth="1"/>
    <col min="16238" max="16238" width="0.28515625" style="31" customWidth="1"/>
    <col min="16239" max="16242" width="0" style="31" hidden="1" customWidth="1"/>
    <col min="16243" max="16250" width="0.85546875" style="31"/>
    <col min="16251" max="16251" width="0.7109375" style="31" customWidth="1"/>
    <col min="16252" max="16255" width="0" style="31" hidden="1" customWidth="1"/>
    <col min="16256" max="16292" width="0.85546875" style="31"/>
    <col min="16293" max="16293" width="0.5703125" style="31" customWidth="1"/>
    <col min="16294" max="16294" width="0.7109375" style="31" customWidth="1"/>
    <col min="16295" max="16384" width="0.85546875" style="31"/>
  </cols>
  <sheetData>
    <row r="1" spans="1:166" ht="12.7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J1" s="33" t="s">
        <v>216</v>
      </c>
    </row>
    <row r="2" spans="1:166" ht="19.5" customHeight="1">
      <c r="A2" s="104" t="s">
        <v>217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</row>
    <row r="3" spans="1:166" ht="22.5" customHeight="1">
      <c r="A3" s="105" t="s">
        <v>218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6"/>
      <c r="AK3" s="109" t="s">
        <v>219</v>
      </c>
      <c r="AL3" s="105"/>
      <c r="AM3" s="105"/>
      <c r="AN3" s="105"/>
      <c r="AO3" s="105"/>
      <c r="AP3" s="106"/>
      <c r="AQ3" s="109" t="s">
        <v>220</v>
      </c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6"/>
      <c r="BC3" s="109" t="s">
        <v>26</v>
      </c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6"/>
      <c r="BU3" s="109" t="s">
        <v>166</v>
      </c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6"/>
      <c r="CH3" s="111" t="s">
        <v>221</v>
      </c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3"/>
      <c r="EK3" s="111" t="s">
        <v>222</v>
      </c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</row>
    <row r="4" spans="1:166" ht="43.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8"/>
      <c r="AK4" s="110"/>
      <c r="AL4" s="107"/>
      <c r="AM4" s="107"/>
      <c r="AN4" s="107"/>
      <c r="AO4" s="107"/>
      <c r="AP4" s="108"/>
      <c r="AQ4" s="110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8"/>
      <c r="BC4" s="110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8"/>
      <c r="BU4" s="110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12" t="s">
        <v>223</v>
      </c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3"/>
      <c r="CX4" s="111" t="s">
        <v>224</v>
      </c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3"/>
      <c r="DK4" s="111" t="s">
        <v>225</v>
      </c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3"/>
      <c r="DX4" s="111" t="s">
        <v>32</v>
      </c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3"/>
      <c r="EK4" s="110" t="s">
        <v>226</v>
      </c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8"/>
      <c r="EX4" s="110" t="s">
        <v>227</v>
      </c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</row>
    <row r="5" spans="1:166" ht="12" thickBot="1">
      <c r="A5" s="123">
        <v>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4"/>
      <c r="AK5" s="116">
        <v>2</v>
      </c>
      <c r="AL5" s="117"/>
      <c r="AM5" s="117"/>
      <c r="AN5" s="117"/>
      <c r="AO5" s="117"/>
      <c r="AP5" s="118"/>
      <c r="AQ5" s="116">
        <v>3</v>
      </c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8"/>
      <c r="BC5" s="116">
        <v>4</v>
      </c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8"/>
      <c r="BU5" s="116">
        <v>5</v>
      </c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8"/>
      <c r="CH5" s="116">
        <v>6</v>
      </c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8"/>
      <c r="CX5" s="116">
        <v>7</v>
      </c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8"/>
      <c r="DK5" s="116">
        <v>8</v>
      </c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8"/>
      <c r="DX5" s="116">
        <v>9</v>
      </c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8"/>
      <c r="EK5" s="116">
        <v>10</v>
      </c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6">
        <v>11</v>
      </c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</row>
    <row r="6" spans="1:166" ht="15" customHeight="1">
      <c r="A6" s="119" t="s">
        <v>167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20" t="s">
        <v>168</v>
      </c>
      <c r="AL6" s="121"/>
      <c r="AM6" s="121"/>
      <c r="AN6" s="121"/>
      <c r="AO6" s="121"/>
      <c r="AP6" s="121"/>
      <c r="AQ6" s="122" t="s">
        <v>228</v>
      </c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14">
        <f>BC8+BC59+BC67+BC74+BC79+BC94+BC97+BC104+BC107+BC102</f>
        <v>11393463.75</v>
      </c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>
        <f>BU8+BU59+BU74+BU79+BU94+BU97+BU104+BU107+BU67+BU102</f>
        <v>11393463.75</v>
      </c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>
        <f>CH8+CH59+CH74+CH79+CH94+CH97+CH104+CH107+CH67+CH102</f>
        <v>9990141.3999999985</v>
      </c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  <c r="DW6" s="114"/>
      <c r="DX6" s="114">
        <f>DX8+DX59+DX67+DX74+DX94+DX97+DX104+DX107+DX79+DX102</f>
        <v>9990141.3999999985</v>
      </c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>
        <f>BC6-DX6</f>
        <v>1403322.3500000015</v>
      </c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>
        <f>EK6</f>
        <v>1403322.3500000015</v>
      </c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5"/>
    </row>
    <row r="7" spans="1:166" ht="15.95" customHeight="1">
      <c r="A7" s="138" t="s">
        <v>44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9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1"/>
    </row>
    <row r="8" spans="1:166" ht="15.95" customHeight="1">
      <c r="A8" s="132" t="s">
        <v>229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3"/>
      <c r="AK8" s="134"/>
      <c r="AL8" s="135"/>
      <c r="AM8" s="135"/>
      <c r="AN8" s="135"/>
      <c r="AO8" s="135"/>
      <c r="AP8" s="136"/>
      <c r="AQ8" s="137" t="s">
        <v>230</v>
      </c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6"/>
      <c r="BC8" s="125">
        <f>BC9+BC44+BC46</f>
        <v>8146000</v>
      </c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7"/>
      <c r="BU8" s="125">
        <f>BU9+BU44+BU46</f>
        <v>8146000</v>
      </c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7"/>
      <c r="CH8" s="125">
        <f>CH9+CH44+CH46</f>
        <v>7511484.419999999</v>
      </c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7"/>
      <c r="CX8" s="125"/>
      <c r="CY8" s="126"/>
      <c r="CZ8" s="126"/>
      <c r="DA8" s="126"/>
      <c r="DB8" s="126"/>
      <c r="DC8" s="126"/>
      <c r="DD8" s="126"/>
      <c r="DE8" s="126"/>
      <c r="DF8" s="127"/>
      <c r="DG8" s="34"/>
      <c r="DH8" s="34"/>
      <c r="DI8" s="34"/>
      <c r="DJ8" s="34"/>
      <c r="DK8" s="125"/>
      <c r="DL8" s="126"/>
      <c r="DM8" s="126"/>
      <c r="DN8" s="126"/>
      <c r="DO8" s="126"/>
      <c r="DP8" s="126"/>
      <c r="DQ8" s="126"/>
      <c r="DR8" s="126"/>
      <c r="DS8" s="127"/>
      <c r="DT8" s="34"/>
      <c r="DU8" s="34"/>
      <c r="DV8" s="34"/>
      <c r="DW8" s="34"/>
      <c r="DX8" s="125">
        <f>DX9+DX44+DX46</f>
        <v>7511484.419999999</v>
      </c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7"/>
      <c r="EK8" s="128">
        <f>BC8-DX8</f>
        <v>634515.58000000101</v>
      </c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>
        <f>EK8</f>
        <v>634515.58000000101</v>
      </c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9"/>
    </row>
    <row r="9" spans="1:166" ht="15.95" customHeight="1">
      <c r="A9" s="148" t="s">
        <v>231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9"/>
      <c r="AL9" s="150"/>
      <c r="AM9" s="150"/>
      <c r="AN9" s="150"/>
      <c r="AO9" s="150"/>
      <c r="AP9" s="150"/>
      <c r="AQ9" s="151" t="s">
        <v>232</v>
      </c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3"/>
      <c r="BC9" s="143">
        <f>BC10+BC11+BC12+BC22+BC30+BC42</f>
        <v>7960800</v>
      </c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>
        <f>BU10+BU11+BU12+BU22+BU30+BU42</f>
        <v>7960800</v>
      </c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>
        <f>CH10+CH11+CH12+CH22+CH30+CH42</f>
        <v>7380889.419999999</v>
      </c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>
        <f>CH9</f>
        <v>7380889.419999999</v>
      </c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>
        <f>BC9-DX9</f>
        <v>579910.58000000101</v>
      </c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>
        <f>EK9</f>
        <v>579910.58000000101</v>
      </c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4"/>
    </row>
    <row r="10" spans="1:166" ht="15.95" customHeight="1">
      <c r="A10" s="145" t="s">
        <v>233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6"/>
      <c r="AL10" s="147"/>
      <c r="AM10" s="147"/>
      <c r="AN10" s="147"/>
      <c r="AO10" s="147"/>
      <c r="AP10" s="147"/>
      <c r="AQ10" s="147" t="s">
        <v>234</v>
      </c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1">
        <v>7000</v>
      </c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>
        <f>BC10</f>
        <v>7000</v>
      </c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>
        <v>6604</v>
      </c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>
        <f>CH10</f>
        <v>6604</v>
      </c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>
        <f>BC10-DX10</f>
        <v>396</v>
      </c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>
        <f>EK10</f>
        <v>396</v>
      </c>
      <c r="EY10" s="141"/>
      <c r="EZ10" s="141"/>
      <c r="FA10" s="141"/>
      <c r="FB10" s="141"/>
      <c r="FC10" s="141"/>
      <c r="FD10" s="141"/>
      <c r="FE10" s="141"/>
      <c r="FF10" s="141"/>
      <c r="FG10" s="141"/>
      <c r="FH10" s="141"/>
      <c r="FI10" s="141"/>
      <c r="FJ10" s="142"/>
    </row>
    <row r="11" spans="1:166" ht="15.95" customHeight="1">
      <c r="A11" s="145" t="s">
        <v>235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6"/>
      <c r="AL11" s="147"/>
      <c r="AM11" s="147"/>
      <c r="AN11" s="147"/>
      <c r="AO11" s="147"/>
      <c r="AP11" s="147"/>
      <c r="AQ11" s="147" t="s">
        <v>236</v>
      </c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1">
        <v>4000</v>
      </c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>
        <f t="shared" ref="BU11:BU83" si="0">BC11</f>
        <v>4000</v>
      </c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>
        <v>4000</v>
      </c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>
        <f t="shared" ref="DX11:DX83" si="1">CH11</f>
        <v>4000</v>
      </c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>
        <f t="shared" ref="EK11:EK83" si="2">BC11-DX11</f>
        <v>0</v>
      </c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>
        <f t="shared" ref="EX11:EX83" si="3">EK11</f>
        <v>0</v>
      </c>
      <c r="EY11" s="141"/>
      <c r="EZ11" s="141"/>
      <c r="FA11" s="141"/>
      <c r="FB11" s="141"/>
      <c r="FC11" s="141"/>
      <c r="FD11" s="141"/>
      <c r="FE11" s="141"/>
      <c r="FF11" s="141"/>
      <c r="FG11" s="141"/>
      <c r="FH11" s="141"/>
      <c r="FI11" s="141"/>
      <c r="FJ11" s="142"/>
    </row>
    <row r="12" spans="1:166" ht="15.95" customHeight="1">
      <c r="A12" s="154" t="s">
        <v>237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35"/>
      <c r="AJ12" s="35"/>
      <c r="AK12" s="155"/>
      <c r="AL12" s="156"/>
      <c r="AM12" s="156"/>
      <c r="AN12" s="156"/>
      <c r="AO12" s="156"/>
      <c r="AP12" s="156"/>
      <c r="AQ12" s="157" t="s">
        <v>238</v>
      </c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9"/>
      <c r="BC12" s="128">
        <f>BC13+BC17+BC18</f>
        <v>7198600</v>
      </c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>
        <f>BU13+BU17+BU18</f>
        <v>7198600</v>
      </c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>
        <f>CH13+CH17+CH18</f>
        <v>6733236.9899999993</v>
      </c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>
        <f>DX13+DX17+DX18</f>
        <v>6733236.9899999993</v>
      </c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>
        <f t="shared" si="2"/>
        <v>465363.01000000071</v>
      </c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>
        <f t="shared" si="3"/>
        <v>465363.01000000071</v>
      </c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9"/>
    </row>
    <row r="13" spans="1:166" ht="15.95" customHeight="1">
      <c r="A13" s="154" t="s">
        <v>239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5"/>
      <c r="AL13" s="156"/>
      <c r="AM13" s="156"/>
      <c r="AN13" s="156"/>
      <c r="AO13" s="156"/>
      <c r="AP13" s="156"/>
      <c r="AQ13" s="157" t="s">
        <v>240</v>
      </c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9"/>
      <c r="BC13" s="128">
        <f>BC14+BC15+BC16</f>
        <v>5140700</v>
      </c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>
        <f>BU14+BU15+BU16</f>
        <v>5140700</v>
      </c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>
        <f>CH14+CH15+CH16</f>
        <v>4871106.09</v>
      </c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>
        <f>DX14+DX15+DX16</f>
        <v>4871106.09</v>
      </c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>
        <f t="shared" si="2"/>
        <v>269593.91000000015</v>
      </c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>
        <f t="shared" si="3"/>
        <v>269593.91000000015</v>
      </c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9"/>
    </row>
    <row r="14" spans="1:166" ht="15.95" customHeight="1">
      <c r="A14" s="160" t="s">
        <v>241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39"/>
      <c r="AL14" s="140"/>
      <c r="AM14" s="140"/>
      <c r="AN14" s="140"/>
      <c r="AO14" s="140"/>
      <c r="AP14" s="140"/>
      <c r="AQ14" s="161" t="s">
        <v>240</v>
      </c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3"/>
      <c r="BC14" s="164">
        <v>3890200</v>
      </c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30">
        <f t="shared" si="0"/>
        <v>3890200</v>
      </c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>
        <v>3883706.9</v>
      </c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>
        <f t="shared" si="1"/>
        <v>3883706.9</v>
      </c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>
        <f t="shared" si="2"/>
        <v>6493.1000000000931</v>
      </c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>
        <f t="shared" si="3"/>
        <v>6493.1000000000931</v>
      </c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1"/>
    </row>
    <row r="15" spans="1:166" ht="15.95" customHeight="1">
      <c r="A15" s="160" t="s">
        <v>242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39"/>
      <c r="AL15" s="140"/>
      <c r="AM15" s="140"/>
      <c r="AN15" s="140"/>
      <c r="AO15" s="140"/>
      <c r="AP15" s="140"/>
      <c r="AQ15" s="161" t="s">
        <v>240</v>
      </c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3"/>
      <c r="BC15" s="164">
        <v>244800</v>
      </c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30">
        <f t="shared" si="0"/>
        <v>244800</v>
      </c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>
        <v>214278.3</v>
      </c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>
        <f t="shared" si="1"/>
        <v>214278.3</v>
      </c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>
        <f t="shared" si="2"/>
        <v>30521.700000000012</v>
      </c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>
        <f t="shared" si="3"/>
        <v>30521.700000000012</v>
      </c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1"/>
    </row>
    <row r="16" spans="1:166" ht="15.95" customHeight="1">
      <c r="A16" s="160" t="s">
        <v>243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39"/>
      <c r="AL16" s="140"/>
      <c r="AM16" s="140"/>
      <c r="AN16" s="140"/>
      <c r="AO16" s="140"/>
      <c r="AP16" s="140"/>
      <c r="AQ16" s="161" t="s">
        <v>240</v>
      </c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3"/>
      <c r="BC16" s="164">
        <v>1005700</v>
      </c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30">
        <f t="shared" si="0"/>
        <v>1005700</v>
      </c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>
        <v>773120.89</v>
      </c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>
        <f t="shared" si="1"/>
        <v>773120.89</v>
      </c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>
        <f t="shared" si="2"/>
        <v>232579.11</v>
      </c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>
        <f t="shared" si="3"/>
        <v>232579.11</v>
      </c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1"/>
    </row>
    <row r="17" spans="1:166" ht="15.95" customHeight="1">
      <c r="A17" s="154" t="s">
        <v>244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5"/>
      <c r="AL17" s="156"/>
      <c r="AM17" s="156"/>
      <c r="AN17" s="156"/>
      <c r="AO17" s="156"/>
      <c r="AP17" s="156"/>
      <c r="AQ17" s="157" t="s">
        <v>245</v>
      </c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9"/>
      <c r="BC17" s="128">
        <v>315200</v>
      </c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>
        <f t="shared" si="0"/>
        <v>315200</v>
      </c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>
        <v>307860.8</v>
      </c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>
        <f t="shared" si="1"/>
        <v>307860.8</v>
      </c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>
        <f t="shared" si="2"/>
        <v>7339.2000000000116</v>
      </c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>
        <f t="shared" si="3"/>
        <v>7339.2000000000116</v>
      </c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9"/>
    </row>
    <row r="18" spans="1:166" ht="15.95" customHeight="1">
      <c r="A18" s="154" t="s">
        <v>246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5"/>
      <c r="AL18" s="156"/>
      <c r="AM18" s="156"/>
      <c r="AN18" s="156"/>
      <c r="AO18" s="156"/>
      <c r="AP18" s="156"/>
      <c r="AQ18" s="157" t="s">
        <v>247</v>
      </c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9"/>
      <c r="BC18" s="128">
        <f>BC19+BC20+BC21</f>
        <v>1742700</v>
      </c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>
        <f>BU19+BU20+BU21</f>
        <v>1742700</v>
      </c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>
        <f>CH19+CH20+CH21</f>
        <v>1554270.0999999999</v>
      </c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>
        <f>DX19+DX20+DX21</f>
        <v>1554270.0999999999</v>
      </c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>
        <f t="shared" si="2"/>
        <v>188429.90000000014</v>
      </c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>
        <f t="shared" si="3"/>
        <v>188429.90000000014</v>
      </c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9"/>
    </row>
    <row r="19" spans="1:166" ht="15.95" customHeight="1">
      <c r="A19" s="160" t="s">
        <v>248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39"/>
      <c r="AL19" s="140"/>
      <c r="AM19" s="140"/>
      <c r="AN19" s="140"/>
      <c r="AO19" s="140"/>
      <c r="AP19" s="140"/>
      <c r="AQ19" s="161" t="s">
        <v>249</v>
      </c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3"/>
      <c r="BC19" s="130">
        <v>1341900</v>
      </c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>
        <f t="shared" si="0"/>
        <v>1341900</v>
      </c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>
        <v>1257381.78</v>
      </c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>
        <f t="shared" si="1"/>
        <v>1257381.78</v>
      </c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>
        <f t="shared" si="2"/>
        <v>84518.219999999972</v>
      </c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>
        <f t="shared" si="3"/>
        <v>84518.219999999972</v>
      </c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1"/>
    </row>
    <row r="20" spans="1:166" ht="15.95" customHeight="1">
      <c r="A20" s="160" t="s">
        <v>250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39"/>
      <c r="AL20" s="140"/>
      <c r="AM20" s="140"/>
      <c r="AN20" s="140"/>
      <c r="AO20" s="140"/>
      <c r="AP20" s="140"/>
      <c r="AQ20" s="161" t="s">
        <v>249</v>
      </c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3"/>
      <c r="BC20" s="130">
        <v>74000</v>
      </c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>
        <f t="shared" si="0"/>
        <v>74000</v>
      </c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>
        <v>64759.16</v>
      </c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  <c r="DP20" s="130"/>
      <c r="DQ20" s="130"/>
      <c r="DR20" s="130"/>
      <c r="DS20" s="130"/>
      <c r="DT20" s="130"/>
      <c r="DU20" s="130"/>
      <c r="DV20" s="130"/>
      <c r="DW20" s="130"/>
      <c r="DX20" s="130">
        <f t="shared" si="1"/>
        <v>64759.16</v>
      </c>
      <c r="DY20" s="130"/>
      <c r="DZ20" s="130"/>
      <c r="EA20" s="130"/>
      <c r="EB20" s="130"/>
      <c r="EC20" s="130"/>
      <c r="ED20" s="130"/>
      <c r="EE20" s="130"/>
      <c r="EF20" s="130"/>
      <c r="EG20" s="130"/>
      <c r="EH20" s="130"/>
      <c r="EI20" s="130"/>
      <c r="EJ20" s="130"/>
      <c r="EK20" s="130">
        <f t="shared" si="2"/>
        <v>9240.8399999999965</v>
      </c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>
        <f t="shared" si="3"/>
        <v>9240.8399999999965</v>
      </c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1"/>
    </row>
    <row r="21" spans="1:166" ht="15.95" customHeight="1">
      <c r="A21" s="160" t="s">
        <v>251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39"/>
      <c r="AL21" s="140"/>
      <c r="AM21" s="140"/>
      <c r="AN21" s="140"/>
      <c r="AO21" s="140"/>
      <c r="AP21" s="140"/>
      <c r="AQ21" s="161" t="s">
        <v>249</v>
      </c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3"/>
      <c r="BC21" s="130">
        <v>326800</v>
      </c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>
        <f t="shared" si="0"/>
        <v>326800</v>
      </c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>
        <v>232129.16</v>
      </c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  <c r="DS21" s="130"/>
      <c r="DT21" s="130"/>
      <c r="DU21" s="130"/>
      <c r="DV21" s="130"/>
      <c r="DW21" s="130"/>
      <c r="DX21" s="130">
        <f t="shared" si="1"/>
        <v>232129.16</v>
      </c>
      <c r="DY21" s="130"/>
      <c r="DZ21" s="130"/>
      <c r="EA21" s="130"/>
      <c r="EB21" s="130"/>
      <c r="EC21" s="130"/>
      <c r="ED21" s="130"/>
      <c r="EE21" s="130"/>
      <c r="EF21" s="130"/>
      <c r="EG21" s="130"/>
      <c r="EH21" s="130"/>
      <c r="EI21" s="130"/>
      <c r="EJ21" s="130"/>
      <c r="EK21" s="130">
        <f t="shared" si="2"/>
        <v>94670.84</v>
      </c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130"/>
      <c r="EX21" s="130">
        <f t="shared" si="3"/>
        <v>94670.84</v>
      </c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1"/>
    </row>
    <row r="22" spans="1:166" ht="15.95" customHeight="1">
      <c r="A22" s="154" t="s">
        <v>252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35"/>
      <c r="AJ22" s="35"/>
      <c r="AK22" s="165"/>
      <c r="AL22" s="166"/>
      <c r="AM22" s="166"/>
      <c r="AN22" s="166"/>
      <c r="AO22" s="166"/>
      <c r="AP22" s="166"/>
      <c r="AQ22" s="157" t="s">
        <v>253</v>
      </c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9"/>
      <c r="BC22" s="128">
        <f>BC23+BC24+BC25+BC26+BC27+BC29+BC28+BC34</f>
        <v>748200</v>
      </c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>
        <f t="shared" si="0"/>
        <v>748200</v>
      </c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>
        <f>CH23+CH24+CH25+CH26+CH27+CH29+CH28+CH34</f>
        <v>634126.42999999993</v>
      </c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>
        <f>DX23+DX24+DX25+DX26+DX27+DX28+DX29+DX34</f>
        <v>634126.42999999993</v>
      </c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>
        <f t="shared" si="2"/>
        <v>114073.57000000007</v>
      </c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>
        <f t="shared" si="3"/>
        <v>114073.57000000007</v>
      </c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9"/>
    </row>
    <row r="23" spans="1:166" ht="15.95" customHeight="1">
      <c r="A23" s="181" t="s">
        <v>254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36"/>
      <c r="AJ23" s="36"/>
      <c r="AK23" s="182"/>
      <c r="AL23" s="183"/>
      <c r="AM23" s="183"/>
      <c r="AN23" s="183"/>
      <c r="AO23" s="183"/>
      <c r="AP23" s="183"/>
      <c r="AQ23" s="178" t="s">
        <v>255</v>
      </c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80"/>
      <c r="BC23" s="171">
        <v>53000</v>
      </c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>
        <f t="shared" si="0"/>
        <v>53000</v>
      </c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>
        <v>45798.82</v>
      </c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1"/>
      <c r="DD23" s="171"/>
      <c r="DE23" s="171"/>
      <c r="DF23" s="171"/>
      <c r="DG23" s="171"/>
      <c r="DH23" s="171"/>
      <c r="DI23" s="171"/>
      <c r="DJ23" s="171"/>
      <c r="DK23" s="171"/>
      <c r="DL23" s="171"/>
      <c r="DM23" s="171"/>
      <c r="DN23" s="171"/>
      <c r="DO23" s="171"/>
      <c r="DP23" s="171"/>
      <c r="DQ23" s="171"/>
      <c r="DR23" s="171"/>
      <c r="DS23" s="171"/>
      <c r="DT23" s="171"/>
      <c r="DU23" s="171"/>
      <c r="DV23" s="171"/>
      <c r="DW23" s="171"/>
      <c r="DX23" s="171">
        <f t="shared" si="1"/>
        <v>45798.82</v>
      </c>
      <c r="DY23" s="171"/>
      <c r="DZ23" s="171"/>
      <c r="EA23" s="171"/>
      <c r="EB23" s="171"/>
      <c r="EC23" s="171"/>
      <c r="ED23" s="171"/>
      <c r="EE23" s="171"/>
      <c r="EF23" s="171"/>
      <c r="EG23" s="171"/>
      <c r="EH23" s="171"/>
      <c r="EI23" s="171"/>
      <c r="EJ23" s="171"/>
      <c r="EK23" s="171">
        <f t="shared" si="2"/>
        <v>7201.18</v>
      </c>
      <c r="EL23" s="171"/>
      <c r="EM23" s="171"/>
      <c r="EN23" s="171"/>
      <c r="EO23" s="171"/>
      <c r="EP23" s="171"/>
      <c r="EQ23" s="171"/>
      <c r="ER23" s="171"/>
      <c r="ES23" s="171"/>
      <c r="ET23" s="171"/>
      <c r="EU23" s="171"/>
      <c r="EV23" s="171"/>
      <c r="EW23" s="171"/>
      <c r="EX23" s="171">
        <f t="shared" si="3"/>
        <v>7201.18</v>
      </c>
      <c r="EY23" s="171"/>
      <c r="EZ23" s="171"/>
      <c r="FA23" s="171"/>
      <c r="FB23" s="171"/>
      <c r="FC23" s="171"/>
      <c r="FD23" s="171"/>
      <c r="FE23" s="171"/>
      <c r="FF23" s="171"/>
      <c r="FG23" s="171"/>
      <c r="FH23" s="171"/>
      <c r="FI23" s="171"/>
      <c r="FJ23" s="172"/>
    </row>
    <row r="24" spans="1:166" ht="15.95" customHeight="1">
      <c r="A24" s="173" t="s">
        <v>256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4"/>
      <c r="AK24" s="175"/>
      <c r="AL24" s="176"/>
      <c r="AM24" s="176"/>
      <c r="AN24" s="176"/>
      <c r="AO24" s="176"/>
      <c r="AP24" s="177"/>
      <c r="AQ24" s="178" t="s">
        <v>255</v>
      </c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80"/>
      <c r="BC24" s="167">
        <v>3000</v>
      </c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9"/>
      <c r="BU24" s="167">
        <f t="shared" si="0"/>
        <v>3000</v>
      </c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9"/>
      <c r="CH24" s="167">
        <v>3000</v>
      </c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9"/>
      <c r="CX24" s="167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9"/>
      <c r="DK24" s="167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9"/>
      <c r="DX24" s="167">
        <f t="shared" si="1"/>
        <v>3000</v>
      </c>
      <c r="DY24" s="168"/>
      <c r="DZ24" s="168"/>
      <c r="EA24" s="168"/>
      <c r="EB24" s="168"/>
      <c r="EC24" s="168"/>
      <c r="ED24" s="168"/>
      <c r="EE24" s="168"/>
      <c r="EF24" s="168"/>
      <c r="EG24" s="168"/>
      <c r="EH24" s="168"/>
      <c r="EI24" s="168"/>
      <c r="EJ24" s="169"/>
      <c r="EK24" s="167">
        <f t="shared" si="2"/>
        <v>0</v>
      </c>
      <c r="EL24" s="168"/>
      <c r="EM24" s="168"/>
      <c r="EN24" s="168"/>
      <c r="EO24" s="168"/>
      <c r="EP24" s="168"/>
      <c r="EQ24" s="168"/>
      <c r="ER24" s="168"/>
      <c r="ES24" s="168"/>
      <c r="ET24" s="168"/>
      <c r="EU24" s="168"/>
      <c r="EV24" s="168"/>
      <c r="EW24" s="169"/>
      <c r="EX24" s="167">
        <f t="shared" si="3"/>
        <v>0</v>
      </c>
      <c r="EY24" s="168"/>
      <c r="EZ24" s="168"/>
      <c r="FA24" s="168"/>
      <c r="FB24" s="168"/>
      <c r="FC24" s="168"/>
      <c r="FD24" s="168"/>
      <c r="FE24" s="168"/>
      <c r="FF24" s="168"/>
      <c r="FG24" s="168"/>
      <c r="FH24" s="168"/>
      <c r="FI24" s="168"/>
      <c r="FJ24" s="170"/>
    </row>
    <row r="25" spans="1:166" ht="15.95" customHeight="1">
      <c r="A25" s="173" t="s">
        <v>257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36"/>
      <c r="AJ25" s="36"/>
      <c r="AK25" s="182"/>
      <c r="AL25" s="183"/>
      <c r="AM25" s="183"/>
      <c r="AN25" s="183"/>
      <c r="AO25" s="183"/>
      <c r="AP25" s="183"/>
      <c r="AQ25" s="178" t="s">
        <v>255</v>
      </c>
      <c r="AR25" s="179"/>
      <c r="AS25" s="179"/>
      <c r="AT25" s="179"/>
      <c r="AU25" s="179"/>
      <c r="AV25" s="179"/>
      <c r="AW25" s="179"/>
      <c r="AX25" s="179"/>
      <c r="AY25" s="179"/>
      <c r="AZ25" s="179"/>
      <c r="BA25" s="179"/>
      <c r="BB25" s="180"/>
      <c r="BC25" s="171">
        <v>48000</v>
      </c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>
        <f t="shared" si="0"/>
        <v>48000</v>
      </c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>
        <v>18749.18</v>
      </c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71"/>
      <c r="DR25" s="171"/>
      <c r="DS25" s="171"/>
      <c r="DT25" s="171"/>
      <c r="DU25" s="171"/>
      <c r="DV25" s="171"/>
      <c r="DW25" s="171"/>
      <c r="DX25" s="171">
        <f t="shared" si="1"/>
        <v>18749.18</v>
      </c>
      <c r="DY25" s="171"/>
      <c r="DZ25" s="171"/>
      <c r="EA25" s="171"/>
      <c r="EB25" s="171"/>
      <c r="EC25" s="171"/>
      <c r="ED25" s="171"/>
      <c r="EE25" s="171"/>
      <c r="EF25" s="171"/>
      <c r="EG25" s="171"/>
      <c r="EH25" s="171"/>
      <c r="EI25" s="171"/>
      <c r="EJ25" s="171"/>
      <c r="EK25" s="171">
        <f t="shared" si="2"/>
        <v>29250.82</v>
      </c>
      <c r="EL25" s="171"/>
      <c r="EM25" s="171"/>
      <c r="EN25" s="171"/>
      <c r="EO25" s="171"/>
      <c r="EP25" s="171"/>
      <c r="EQ25" s="171"/>
      <c r="ER25" s="171"/>
      <c r="ES25" s="171"/>
      <c r="ET25" s="171"/>
      <c r="EU25" s="171"/>
      <c r="EV25" s="171"/>
      <c r="EW25" s="171"/>
      <c r="EX25" s="171">
        <f t="shared" si="3"/>
        <v>29250.82</v>
      </c>
      <c r="EY25" s="171"/>
      <c r="EZ25" s="171"/>
      <c r="FA25" s="171"/>
      <c r="FB25" s="171"/>
      <c r="FC25" s="171"/>
      <c r="FD25" s="171"/>
      <c r="FE25" s="171"/>
      <c r="FF25" s="171"/>
      <c r="FG25" s="171"/>
      <c r="FH25" s="171"/>
      <c r="FI25" s="171"/>
      <c r="FJ25" s="172"/>
    </row>
    <row r="26" spans="1:166" ht="15.95" customHeight="1">
      <c r="A26" s="184" t="s">
        <v>233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36"/>
      <c r="AJ26" s="36"/>
      <c r="AK26" s="182"/>
      <c r="AL26" s="183"/>
      <c r="AM26" s="183"/>
      <c r="AN26" s="183"/>
      <c r="AO26" s="183"/>
      <c r="AP26" s="183"/>
      <c r="AQ26" s="178" t="s">
        <v>255</v>
      </c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80"/>
      <c r="BC26" s="171">
        <v>38500</v>
      </c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>
        <f t="shared" si="0"/>
        <v>38500</v>
      </c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>
        <v>38500</v>
      </c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1"/>
      <c r="DD26" s="171"/>
      <c r="DE26" s="171"/>
      <c r="DF26" s="171"/>
      <c r="DG26" s="171"/>
      <c r="DH26" s="171"/>
      <c r="DI26" s="171"/>
      <c r="DJ26" s="171"/>
      <c r="DK26" s="171"/>
      <c r="DL26" s="171"/>
      <c r="DM26" s="171"/>
      <c r="DN26" s="171"/>
      <c r="DO26" s="171"/>
      <c r="DP26" s="171"/>
      <c r="DQ26" s="171"/>
      <c r="DR26" s="171"/>
      <c r="DS26" s="171"/>
      <c r="DT26" s="171"/>
      <c r="DU26" s="171"/>
      <c r="DV26" s="171"/>
      <c r="DW26" s="171"/>
      <c r="DX26" s="171">
        <f t="shared" si="1"/>
        <v>38500</v>
      </c>
      <c r="DY26" s="171"/>
      <c r="DZ26" s="171"/>
      <c r="EA26" s="171"/>
      <c r="EB26" s="171"/>
      <c r="EC26" s="171"/>
      <c r="ED26" s="171"/>
      <c r="EE26" s="171"/>
      <c r="EF26" s="171"/>
      <c r="EG26" s="171"/>
      <c r="EH26" s="171"/>
      <c r="EI26" s="171"/>
      <c r="EJ26" s="171"/>
      <c r="EK26" s="171">
        <f t="shared" si="2"/>
        <v>0</v>
      </c>
      <c r="EL26" s="171"/>
      <c r="EM26" s="171"/>
      <c r="EN26" s="171"/>
      <c r="EO26" s="171"/>
      <c r="EP26" s="171"/>
      <c r="EQ26" s="171"/>
      <c r="ER26" s="171"/>
      <c r="ES26" s="171"/>
      <c r="ET26" s="171"/>
      <c r="EU26" s="171"/>
      <c r="EV26" s="171"/>
      <c r="EW26" s="171"/>
      <c r="EX26" s="171">
        <f t="shared" si="3"/>
        <v>0</v>
      </c>
      <c r="EY26" s="171"/>
      <c r="EZ26" s="171"/>
      <c r="FA26" s="171"/>
      <c r="FB26" s="171"/>
      <c r="FC26" s="171"/>
      <c r="FD26" s="171"/>
      <c r="FE26" s="171"/>
      <c r="FF26" s="171"/>
      <c r="FG26" s="171"/>
      <c r="FH26" s="171"/>
      <c r="FI26" s="171"/>
      <c r="FJ26" s="172"/>
    </row>
    <row r="27" spans="1:166" ht="15.95" customHeight="1">
      <c r="A27" s="173" t="s">
        <v>258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4"/>
      <c r="AK27" s="182"/>
      <c r="AL27" s="183"/>
      <c r="AM27" s="183"/>
      <c r="AN27" s="183"/>
      <c r="AO27" s="183"/>
      <c r="AP27" s="183"/>
      <c r="AQ27" s="178" t="s">
        <v>255</v>
      </c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80"/>
      <c r="BC27" s="171">
        <v>72900</v>
      </c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>
        <f t="shared" si="0"/>
        <v>72900</v>
      </c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>
        <v>60424.52</v>
      </c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1"/>
      <c r="CZ27" s="171"/>
      <c r="DA27" s="171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71"/>
      <c r="DQ27" s="171"/>
      <c r="DR27" s="171"/>
      <c r="DS27" s="171"/>
      <c r="DT27" s="171"/>
      <c r="DU27" s="171"/>
      <c r="DV27" s="171"/>
      <c r="DW27" s="171"/>
      <c r="DX27" s="171">
        <f t="shared" si="1"/>
        <v>60424.52</v>
      </c>
      <c r="DY27" s="171"/>
      <c r="DZ27" s="171"/>
      <c r="EA27" s="171"/>
      <c r="EB27" s="171"/>
      <c r="EC27" s="171"/>
      <c r="ED27" s="171"/>
      <c r="EE27" s="171"/>
      <c r="EF27" s="171"/>
      <c r="EG27" s="171"/>
      <c r="EH27" s="171"/>
      <c r="EI27" s="171"/>
      <c r="EJ27" s="171"/>
      <c r="EK27" s="171">
        <f t="shared" si="2"/>
        <v>12475.480000000003</v>
      </c>
      <c r="EL27" s="171"/>
      <c r="EM27" s="171"/>
      <c r="EN27" s="171"/>
      <c r="EO27" s="171"/>
      <c r="EP27" s="171"/>
      <c r="EQ27" s="171"/>
      <c r="ER27" s="171"/>
      <c r="ES27" s="171"/>
      <c r="ET27" s="171"/>
      <c r="EU27" s="171"/>
      <c r="EV27" s="171"/>
      <c r="EW27" s="171"/>
      <c r="EX27" s="171">
        <f t="shared" si="3"/>
        <v>12475.480000000003</v>
      </c>
      <c r="EY27" s="171"/>
      <c r="EZ27" s="171"/>
      <c r="FA27" s="171"/>
      <c r="FB27" s="171"/>
      <c r="FC27" s="171"/>
      <c r="FD27" s="171"/>
      <c r="FE27" s="171"/>
      <c r="FF27" s="171"/>
      <c r="FG27" s="171"/>
      <c r="FH27" s="171"/>
      <c r="FI27" s="171"/>
      <c r="FJ27" s="172"/>
    </row>
    <row r="28" spans="1:166" ht="15.95" customHeight="1">
      <c r="A28" s="185" t="s">
        <v>259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6"/>
      <c r="AK28" s="182"/>
      <c r="AL28" s="183"/>
      <c r="AM28" s="183"/>
      <c r="AN28" s="183"/>
      <c r="AO28" s="183"/>
      <c r="AP28" s="183"/>
      <c r="AQ28" s="178" t="s">
        <v>255</v>
      </c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80"/>
      <c r="BC28" s="171">
        <v>6500</v>
      </c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>
        <f>BC28</f>
        <v>6500</v>
      </c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>
        <v>6476.69</v>
      </c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  <c r="CT28" s="171"/>
      <c r="CU28" s="171"/>
      <c r="CV28" s="171"/>
      <c r="CW28" s="171"/>
      <c r="CX28" s="171"/>
      <c r="CY28" s="171"/>
      <c r="CZ28" s="171"/>
      <c r="DA28" s="171"/>
      <c r="DB28" s="171"/>
      <c r="DC28" s="171"/>
      <c r="DD28" s="171"/>
      <c r="DE28" s="171"/>
      <c r="DF28" s="171"/>
      <c r="DG28" s="171"/>
      <c r="DH28" s="171"/>
      <c r="DI28" s="171"/>
      <c r="DJ28" s="171"/>
      <c r="DK28" s="171"/>
      <c r="DL28" s="171"/>
      <c r="DM28" s="171"/>
      <c r="DN28" s="171"/>
      <c r="DO28" s="171"/>
      <c r="DP28" s="171"/>
      <c r="DQ28" s="171"/>
      <c r="DR28" s="171"/>
      <c r="DS28" s="171"/>
      <c r="DT28" s="171"/>
      <c r="DU28" s="171"/>
      <c r="DV28" s="171"/>
      <c r="DW28" s="171"/>
      <c r="DX28" s="171">
        <f>CH28</f>
        <v>6476.69</v>
      </c>
      <c r="DY28" s="171"/>
      <c r="DZ28" s="171"/>
      <c r="EA28" s="171"/>
      <c r="EB28" s="171"/>
      <c r="EC28" s="171"/>
      <c r="ED28" s="171"/>
      <c r="EE28" s="171"/>
      <c r="EF28" s="171"/>
      <c r="EG28" s="171"/>
      <c r="EH28" s="171"/>
      <c r="EI28" s="171"/>
      <c r="EJ28" s="171"/>
      <c r="EK28" s="171">
        <f>BC28-DX28</f>
        <v>23.3100000000004</v>
      </c>
      <c r="EL28" s="171"/>
      <c r="EM28" s="171"/>
      <c r="EN28" s="171"/>
      <c r="EO28" s="171"/>
      <c r="EP28" s="171"/>
      <c r="EQ28" s="171"/>
      <c r="ER28" s="171"/>
      <c r="ES28" s="171"/>
      <c r="ET28" s="171"/>
      <c r="EU28" s="171"/>
      <c r="EV28" s="171"/>
      <c r="EW28" s="171"/>
      <c r="EX28" s="171">
        <f>EK28</f>
        <v>23.3100000000004</v>
      </c>
      <c r="EY28" s="171"/>
      <c r="EZ28" s="171"/>
      <c r="FA28" s="171"/>
      <c r="FB28" s="171"/>
      <c r="FC28" s="171"/>
      <c r="FD28" s="171"/>
      <c r="FE28" s="171"/>
      <c r="FF28" s="171"/>
      <c r="FG28" s="171"/>
      <c r="FH28" s="171"/>
      <c r="FI28" s="171"/>
      <c r="FJ28" s="172"/>
    </row>
    <row r="29" spans="1:166" ht="15.95" customHeight="1">
      <c r="A29" s="181" t="s">
        <v>257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8"/>
      <c r="AK29" s="182"/>
      <c r="AL29" s="183"/>
      <c r="AM29" s="183"/>
      <c r="AN29" s="183"/>
      <c r="AO29" s="183"/>
      <c r="AP29" s="183"/>
      <c r="AQ29" s="178" t="s">
        <v>260</v>
      </c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80"/>
      <c r="BC29" s="171">
        <v>311800</v>
      </c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>
        <f t="shared" si="0"/>
        <v>311800</v>
      </c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>
        <v>261152.22</v>
      </c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  <c r="CT29" s="171"/>
      <c r="CU29" s="171"/>
      <c r="CV29" s="171"/>
      <c r="CW29" s="171"/>
      <c r="CX29" s="171"/>
      <c r="CY29" s="171"/>
      <c r="CZ29" s="171"/>
      <c r="DA29" s="171"/>
      <c r="DB29" s="171"/>
      <c r="DC29" s="171"/>
      <c r="DD29" s="171"/>
      <c r="DE29" s="171"/>
      <c r="DF29" s="171"/>
      <c r="DG29" s="171"/>
      <c r="DH29" s="171"/>
      <c r="DI29" s="171"/>
      <c r="DJ29" s="171"/>
      <c r="DK29" s="171"/>
      <c r="DL29" s="171"/>
      <c r="DM29" s="171"/>
      <c r="DN29" s="171"/>
      <c r="DO29" s="171"/>
      <c r="DP29" s="171"/>
      <c r="DQ29" s="171"/>
      <c r="DR29" s="171"/>
      <c r="DS29" s="171"/>
      <c r="DT29" s="171"/>
      <c r="DU29" s="171"/>
      <c r="DV29" s="171"/>
      <c r="DW29" s="171"/>
      <c r="DX29" s="171">
        <f t="shared" si="1"/>
        <v>261152.22</v>
      </c>
      <c r="DY29" s="171"/>
      <c r="DZ29" s="171"/>
      <c r="EA29" s="171"/>
      <c r="EB29" s="171"/>
      <c r="EC29" s="171"/>
      <c r="ED29" s="171"/>
      <c r="EE29" s="171"/>
      <c r="EF29" s="171"/>
      <c r="EG29" s="171"/>
      <c r="EH29" s="171"/>
      <c r="EI29" s="171"/>
      <c r="EJ29" s="171"/>
      <c r="EK29" s="171">
        <f t="shared" si="2"/>
        <v>50647.78</v>
      </c>
      <c r="EL29" s="171"/>
      <c r="EM29" s="171"/>
      <c r="EN29" s="171"/>
      <c r="EO29" s="171"/>
      <c r="EP29" s="171"/>
      <c r="EQ29" s="171"/>
      <c r="ER29" s="171"/>
      <c r="ES29" s="171"/>
      <c r="ET29" s="171"/>
      <c r="EU29" s="171"/>
      <c r="EV29" s="171"/>
      <c r="EW29" s="171"/>
      <c r="EX29" s="171">
        <f t="shared" si="3"/>
        <v>50647.78</v>
      </c>
      <c r="EY29" s="171"/>
      <c r="EZ29" s="171"/>
      <c r="FA29" s="171"/>
      <c r="FB29" s="171"/>
      <c r="FC29" s="171"/>
      <c r="FD29" s="171"/>
      <c r="FE29" s="171"/>
      <c r="FF29" s="171"/>
      <c r="FG29" s="171"/>
      <c r="FH29" s="171"/>
      <c r="FI29" s="171"/>
      <c r="FJ29" s="172"/>
    </row>
    <row r="30" spans="1:166" ht="18.75" customHeight="1">
      <c r="A30" s="154" t="s">
        <v>261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87"/>
      <c r="AK30" s="155"/>
      <c r="AL30" s="156"/>
      <c r="AM30" s="156"/>
      <c r="AN30" s="156"/>
      <c r="AO30" s="156"/>
      <c r="AP30" s="156"/>
      <c r="AQ30" s="157" t="s">
        <v>262</v>
      </c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9"/>
      <c r="BC30" s="128">
        <f>BC31+BC32+BC33</f>
        <v>2800</v>
      </c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>
        <f>BU31+BU32+BU33</f>
        <v>2800</v>
      </c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>
        <f>CH31+CH32+CH33</f>
        <v>2722</v>
      </c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>
        <f>DX31+DX32+DX33</f>
        <v>2722</v>
      </c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>
        <f t="shared" si="2"/>
        <v>78</v>
      </c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>
        <f t="shared" si="3"/>
        <v>78</v>
      </c>
      <c r="EY30" s="128"/>
      <c r="EZ30" s="128"/>
      <c r="FA30" s="128"/>
      <c r="FB30" s="128"/>
      <c r="FC30" s="128"/>
      <c r="FD30" s="128"/>
      <c r="FE30" s="128"/>
      <c r="FF30" s="128"/>
      <c r="FG30" s="128"/>
      <c r="FH30" s="128"/>
      <c r="FI30" s="128"/>
      <c r="FJ30" s="129"/>
    </row>
    <row r="31" spans="1:166" ht="18" customHeight="1">
      <c r="A31" s="181" t="s">
        <v>261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8"/>
      <c r="AK31" s="182"/>
      <c r="AL31" s="183"/>
      <c r="AM31" s="183"/>
      <c r="AN31" s="183"/>
      <c r="AO31" s="183"/>
      <c r="AP31" s="183"/>
      <c r="AQ31" s="178" t="s">
        <v>263</v>
      </c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80"/>
      <c r="BC31" s="171">
        <v>100</v>
      </c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>
        <f t="shared" si="0"/>
        <v>100</v>
      </c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1">
        <v>54</v>
      </c>
      <c r="CI31" s="171"/>
      <c r="CJ31" s="171"/>
      <c r="CK31" s="171"/>
      <c r="CL31" s="171"/>
      <c r="CM31" s="171"/>
      <c r="CN31" s="171"/>
      <c r="CO31" s="171"/>
      <c r="CP31" s="171"/>
      <c r="CQ31" s="171"/>
      <c r="CR31" s="171"/>
      <c r="CS31" s="171"/>
      <c r="CT31" s="171"/>
      <c r="CU31" s="171"/>
      <c r="CV31" s="171"/>
      <c r="CW31" s="171"/>
      <c r="CX31" s="171"/>
      <c r="CY31" s="171"/>
      <c r="CZ31" s="171"/>
      <c r="DA31" s="171"/>
      <c r="DB31" s="171"/>
      <c r="DC31" s="171"/>
      <c r="DD31" s="171"/>
      <c r="DE31" s="171"/>
      <c r="DF31" s="171"/>
      <c r="DG31" s="171"/>
      <c r="DH31" s="171"/>
      <c r="DI31" s="171"/>
      <c r="DJ31" s="171"/>
      <c r="DK31" s="171"/>
      <c r="DL31" s="171"/>
      <c r="DM31" s="171"/>
      <c r="DN31" s="171"/>
      <c r="DO31" s="171"/>
      <c r="DP31" s="171"/>
      <c r="DQ31" s="171"/>
      <c r="DR31" s="171"/>
      <c r="DS31" s="171"/>
      <c r="DT31" s="171"/>
      <c r="DU31" s="171"/>
      <c r="DV31" s="171"/>
      <c r="DW31" s="171"/>
      <c r="DX31" s="171">
        <f t="shared" si="1"/>
        <v>54</v>
      </c>
      <c r="DY31" s="171"/>
      <c r="DZ31" s="171"/>
      <c r="EA31" s="171"/>
      <c r="EB31" s="171"/>
      <c r="EC31" s="171"/>
      <c r="ED31" s="171"/>
      <c r="EE31" s="171"/>
      <c r="EF31" s="171"/>
      <c r="EG31" s="171"/>
      <c r="EH31" s="171"/>
      <c r="EI31" s="171"/>
      <c r="EJ31" s="171"/>
      <c r="EK31" s="171">
        <f t="shared" si="2"/>
        <v>46</v>
      </c>
      <c r="EL31" s="171"/>
      <c r="EM31" s="171"/>
      <c r="EN31" s="171"/>
      <c r="EO31" s="171"/>
      <c r="EP31" s="171"/>
      <c r="EQ31" s="171"/>
      <c r="ER31" s="171"/>
      <c r="ES31" s="171"/>
      <c r="ET31" s="171"/>
      <c r="EU31" s="171"/>
      <c r="EV31" s="171"/>
      <c r="EW31" s="171"/>
      <c r="EX31" s="171">
        <f t="shared" si="3"/>
        <v>46</v>
      </c>
      <c r="EY31" s="171"/>
      <c r="EZ31" s="171"/>
      <c r="FA31" s="171"/>
      <c r="FB31" s="171"/>
      <c r="FC31" s="171"/>
      <c r="FD31" s="171"/>
      <c r="FE31" s="171"/>
      <c r="FF31" s="171"/>
      <c r="FG31" s="171"/>
      <c r="FH31" s="171"/>
      <c r="FI31" s="171"/>
      <c r="FJ31" s="172"/>
    </row>
    <row r="32" spans="1:166" ht="15.95" customHeight="1">
      <c r="A32" s="181" t="s">
        <v>261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8"/>
      <c r="AK32" s="182"/>
      <c r="AL32" s="183"/>
      <c r="AM32" s="183"/>
      <c r="AN32" s="183"/>
      <c r="AO32" s="183"/>
      <c r="AP32" s="183"/>
      <c r="AQ32" s="178" t="s">
        <v>264</v>
      </c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80"/>
      <c r="BC32" s="171">
        <v>2200</v>
      </c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>
        <f t="shared" si="0"/>
        <v>2200</v>
      </c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71">
        <v>2168</v>
      </c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1"/>
      <c r="CW32" s="171"/>
      <c r="CX32" s="171"/>
      <c r="CY32" s="171"/>
      <c r="CZ32" s="171"/>
      <c r="DA32" s="171"/>
      <c r="DB32" s="171"/>
      <c r="DC32" s="171"/>
      <c r="DD32" s="171"/>
      <c r="DE32" s="171"/>
      <c r="DF32" s="171"/>
      <c r="DG32" s="171"/>
      <c r="DH32" s="171"/>
      <c r="DI32" s="171"/>
      <c r="DJ32" s="171"/>
      <c r="DK32" s="171"/>
      <c r="DL32" s="171"/>
      <c r="DM32" s="171"/>
      <c r="DN32" s="171"/>
      <c r="DO32" s="171"/>
      <c r="DP32" s="171"/>
      <c r="DQ32" s="171"/>
      <c r="DR32" s="171"/>
      <c r="DS32" s="171"/>
      <c r="DT32" s="171"/>
      <c r="DU32" s="171"/>
      <c r="DV32" s="171"/>
      <c r="DW32" s="171"/>
      <c r="DX32" s="171">
        <f t="shared" si="1"/>
        <v>2168</v>
      </c>
      <c r="DY32" s="171"/>
      <c r="DZ32" s="171"/>
      <c r="EA32" s="171"/>
      <c r="EB32" s="171"/>
      <c r="EC32" s="171"/>
      <c r="ED32" s="171"/>
      <c r="EE32" s="171"/>
      <c r="EF32" s="171"/>
      <c r="EG32" s="171"/>
      <c r="EH32" s="171"/>
      <c r="EI32" s="171"/>
      <c r="EJ32" s="171"/>
      <c r="EK32" s="171">
        <f t="shared" si="2"/>
        <v>32</v>
      </c>
      <c r="EL32" s="171"/>
      <c r="EM32" s="171"/>
      <c r="EN32" s="171"/>
      <c r="EO32" s="171"/>
      <c r="EP32" s="171"/>
      <c r="EQ32" s="171"/>
      <c r="ER32" s="171"/>
      <c r="ES32" s="171"/>
      <c r="ET32" s="171"/>
      <c r="EU32" s="171"/>
      <c r="EV32" s="171"/>
      <c r="EW32" s="171"/>
      <c r="EX32" s="171">
        <f t="shared" si="3"/>
        <v>32</v>
      </c>
      <c r="EY32" s="171"/>
      <c r="EZ32" s="171"/>
      <c r="FA32" s="171"/>
      <c r="FB32" s="171"/>
      <c r="FC32" s="171"/>
      <c r="FD32" s="171"/>
      <c r="FE32" s="171"/>
      <c r="FF32" s="171"/>
      <c r="FG32" s="171"/>
      <c r="FH32" s="171"/>
      <c r="FI32" s="171"/>
      <c r="FJ32" s="172"/>
    </row>
    <row r="33" spans="1:166" ht="15.95" customHeight="1">
      <c r="A33" s="181" t="s">
        <v>261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8"/>
      <c r="AK33" s="182"/>
      <c r="AL33" s="183"/>
      <c r="AM33" s="183"/>
      <c r="AN33" s="183"/>
      <c r="AO33" s="183"/>
      <c r="AP33" s="183"/>
      <c r="AQ33" s="178" t="s">
        <v>265</v>
      </c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80"/>
      <c r="BC33" s="171">
        <v>500</v>
      </c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>
        <f t="shared" si="0"/>
        <v>500</v>
      </c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>
        <v>500</v>
      </c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C33" s="171"/>
      <c r="DD33" s="171"/>
      <c r="DE33" s="171"/>
      <c r="DF33" s="171"/>
      <c r="DG33" s="171"/>
      <c r="DH33" s="171"/>
      <c r="DI33" s="171"/>
      <c r="DJ33" s="171"/>
      <c r="DK33" s="171"/>
      <c r="DL33" s="171"/>
      <c r="DM33" s="171"/>
      <c r="DN33" s="171"/>
      <c r="DO33" s="171"/>
      <c r="DP33" s="171"/>
      <c r="DQ33" s="171"/>
      <c r="DR33" s="171"/>
      <c r="DS33" s="171"/>
      <c r="DT33" s="171"/>
      <c r="DU33" s="171"/>
      <c r="DV33" s="171"/>
      <c r="DW33" s="171"/>
      <c r="DX33" s="171">
        <f t="shared" si="1"/>
        <v>500</v>
      </c>
      <c r="DY33" s="171"/>
      <c r="DZ33" s="171"/>
      <c r="EA33" s="171"/>
      <c r="EB33" s="171"/>
      <c r="EC33" s="171"/>
      <c r="ED33" s="171"/>
      <c r="EE33" s="171"/>
      <c r="EF33" s="171"/>
      <c r="EG33" s="171"/>
      <c r="EH33" s="171"/>
      <c r="EI33" s="171"/>
      <c r="EJ33" s="171"/>
      <c r="EK33" s="171">
        <f t="shared" si="2"/>
        <v>0</v>
      </c>
      <c r="EL33" s="171"/>
      <c r="EM33" s="171"/>
      <c r="EN33" s="171"/>
      <c r="EO33" s="171"/>
      <c r="EP33" s="171"/>
      <c r="EQ33" s="171"/>
      <c r="ER33" s="171"/>
      <c r="ES33" s="171"/>
      <c r="ET33" s="171"/>
      <c r="EU33" s="171"/>
      <c r="EV33" s="171"/>
      <c r="EW33" s="171"/>
      <c r="EX33" s="171">
        <f t="shared" si="3"/>
        <v>0</v>
      </c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2"/>
    </row>
    <row r="34" spans="1:166" ht="15.95" customHeight="1">
      <c r="A34" s="191" t="s">
        <v>266</v>
      </c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37"/>
      <c r="AJ34" s="37"/>
      <c r="AK34" s="165"/>
      <c r="AL34" s="166"/>
      <c r="AM34" s="166"/>
      <c r="AN34" s="166"/>
      <c r="AO34" s="166"/>
      <c r="AP34" s="166"/>
      <c r="AQ34" s="157" t="s">
        <v>255</v>
      </c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9"/>
      <c r="BC34" s="128">
        <f>BC35+BC36</f>
        <v>214500</v>
      </c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>
        <f>BU35+BU36</f>
        <v>214500</v>
      </c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>
        <f>CH35+CH36</f>
        <v>200025</v>
      </c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  <c r="DW34" s="189"/>
      <c r="DX34" s="189">
        <f>DX36</f>
        <v>200025</v>
      </c>
      <c r="DY34" s="189"/>
      <c r="DZ34" s="189"/>
      <c r="EA34" s="189"/>
      <c r="EB34" s="189"/>
      <c r="EC34" s="189"/>
      <c r="ED34" s="189"/>
      <c r="EE34" s="189"/>
      <c r="EF34" s="189"/>
      <c r="EG34" s="189"/>
      <c r="EH34" s="189"/>
      <c r="EI34" s="189"/>
      <c r="EJ34" s="189"/>
      <c r="EK34" s="189">
        <f t="shared" si="2"/>
        <v>14475</v>
      </c>
      <c r="EL34" s="189"/>
      <c r="EM34" s="189"/>
      <c r="EN34" s="189"/>
      <c r="EO34" s="189"/>
      <c r="EP34" s="189"/>
      <c r="EQ34" s="189"/>
      <c r="ER34" s="189"/>
      <c r="ES34" s="189"/>
      <c r="ET34" s="189"/>
      <c r="EU34" s="189"/>
      <c r="EV34" s="189"/>
      <c r="EW34" s="189"/>
      <c r="EX34" s="189">
        <f t="shared" si="3"/>
        <v>14475</v>
      </c>
      <c r="EY34" s="189"/>
      <c r="EZ34" s="189"/>
      <c r="FA34" s="189"/>
      <c r="FB34" s="189"/>
      <c r="FC34" s="189"/>
      <c r="FD34" s="189"/>
      <c r="FE34" s="189"/>
      <c r="FF34" s="189"/>
      <c r="FG34" s="189"/>
      <c r="FH34" s="189"/>
      <c r="FI34" s="189"/>
      <c r="FJ34" s="190"/>
    </row>
    <row r="35" spans="1:166" ht="15.95" customHeight="1">
      <c r="A35" s="181" t="s">
        <v>267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38"/>
      <c r="AJ35" s="38"/>
      <c r="AK35" s="182"/>
      <c r="AL35" s="183"/>
      <c r="AM35" s="183"/>
      <c r="AN35" s="183"/>
      <c r="AO35" s="183"/>
      <c r="AP35" s="183"/>
      <c r="AQ35" s="178" t="s">
        <v>255</v>
      </c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80"/>
      <c r="BC35" s="171">
        <v>0</v>
      </c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>
        <f t="shared" si="0"/>
        <v>0</v>
      </c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>
        <v>0</v>
      </c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  <c r="CX35" s="171"/>
      <c r="CY35" s="171"/>
      <c r="CZ35" s="171"/>
      <c r="DA35" s="171"/>
      <c r="DB35" s="171"/>
      <c r="DC35" s="171"/>
      <c r="DD35" s="171"/>
      <c r="DE35" s="171"/>
      <c r="DF35" s="171"/>
      <c r="DG35" s="171"/>
      <c r="DH35" s="171"/>
      <c r="DI35" s="171"/>
      <c r="DJ35" s="171"/>
      <c r="DK35" s="171"/>
      <c r="DL35" s="171"/>
      <c r="DM35" s="171"/>
      <c r="DN35" s="171"/>
      <c r="DO35" s="171"/>
      <c r="DP35" s="171"/>
      <c r="DQ35" s="171"/>
      <c r="DR35" s="171"/>
      <c r="DS35" s="171"/>
      <c r="DT35" s="171"/>
      <c r="DU35" s="171"/>
      <c r="DV35" s="171"/>
      <c r="DW35" s="171"/>
      <c r="DX35" s="171">
        <f t="shared" si="1"/>
        <v>0</v>
      </c>
      <c r="DY35" s="171"/>
      <c r="DZ35" s="171"/>
      <c r="EA35" s="171"/>
      <c r="EB35" s="171"/>
      <c r="EC35" s="171"/>
      <c r="ED35" s="171"/>
      <c r="EE35" s="171"/>
      <c r="EF35" s="171"/>
      <c r="EG35" s="171"/>
      <c r="EH35" s="171"/>
      <c r="EI35" s="171"/>
      <c r="EJ35" s="171"/>
      <c r="EK35" s="171">
        <f t="shared" si="2"/>
        <v>0</v>
      </c>
      <c r="EL35" s="171"/>
      <c r="EM35" s="171"/>
      <c r="EN35" s="171"/>
      <c r="EO35" s="171"/>
      <c r="EP35" s="171"/>
      <c r="EQ35" s="171"/>
      <c r="ER35" s="171"/>
      <c r="ES35" s="171"/>
      <c r="ET35" s="171"/>
      <c r="EU35" s="171"/>
      <c r="EV35" s="171"/>
      <c r="EW35" s="171"/>
      <c r="EX35" s="171">
        <f t="shared" si="3"/>
        <v>0</v>
      </c>
      <c r="EY35" s="171"/>
      <c r="EZ35" s="171"/>
      <c r="FA35" s="171"/>
      <c r="FB35" s="171"/>
      <c r="FC35" s="171"/>
      <c r="FD35" s="171"/>
      <c r="FE35" s="171"/>
      <c r="FF35" s="171"/>
      <c r="FG35" s="171"/>
      <c r="FH35" s="171"/>
      <c r="FI35" s="171"/>
      <c r="FJ35" s="172"/>
    </row>
    <row r="36" spans="1:166" ht="15.95" customHeight="1">
      <c r="A36" s="181" t="s">
        <v>268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38"/>
      <c r="AJ36" s="38"/>
      <c r="AK36" s="182"/>
      <c r="AL36" s="183"/>
      <c r="AM36" s="183"/>
      <c r="AN36" s="183"/>
      <c r="AO36" s="183"/>
      <c r="AP36" s="183"/>
      <c r="AQ36" s="178" t="s">
        <v>255</v>
      </c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80"/>
      <c r="BC36" s="171">
        <f>BC37+BC38+BC41+BC39+BC40</f>
        <v>214500</v>
      </c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>
        <f>BU37+BU38+BU39+BU40+BU41</f>
        <v>214500</v>
      </c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>
        <f>CH37+CH38+CH41+CH39+CH40</f>
        <v>200025</v>
      </c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1"/>
      <c r="CX36" s="171"/>
      <c r="CY36" s="171"/>
      <c r="CZ36" s="171"/>
      <c r="DA36" s="171"/>
      <c r="DB36" s="171"/>
      <c r="DC36" s="171"/>
      <c r="DD36" s="171"/>
      <c r="DE36" s="171"/>
      <c r="DF36" s="171"/>
      <c r="DG36" s="171"/>
      <c r="DH36" s="171"/>
      <c r="DI36" s="171"/>
      <c r="DJ36" s="171"/>
      <c r="DK36" s="171"/>
      <c r="DL36" s="171"/>
      <c r="DM36" s="171"/>
      <c r="DN36" s="171"/>
      <c r="DO36" s="171"/>
      <c r="DP36" s="171"/>
      <c r="DQ36" s="171"/>
      <c r="DR36" s="171"/>
      <c r="DS36" s="171"/>
      <c r="DT36" s="171"/>
      <c r="DU36" s="171"/>
      <c r="DV36" s="171"/>
      <c r="DW36" s="171"/>
      <c r="DX36" s="171">
        <f>DX37+DX38+DX39+DX40+DX41</f>
        <v>200025</v>
      </c>
      <c r="DY36" s="171"/>
      <c r="DZ36" s="171"/>
      <c r="EA36" s="171"/>
      <c r="EB36" s="171"/>
      <c r="EC36" s="171"/>
      <c r="ED36" s="171"/>
      <c r="EE36" s="171"/>
      <c r="EF36" s="171"/>
      <c r="EG36" s="171"/>
      <c r="EH36" s="171"/>
      <c r="EI36" s="171"/>
      <c r="EJ36" s="171"/>
      <c r="EK36" s="171">
        <f t="shared" si="2"/>
        <v>14475</v>
      </c>
      <c r="EL36" s="171"/>
      <c r="EM36" s="171"/>
      <c r="EN36" s="171"/>
      <c r="EO36" s="171"/>
      <c r="EP36" s="171"/>
      <c r="EQ36" s="171"/>
      <c r="ER36" s="171"/>
      <c r="ES36" s="171"/>
      <c r="ET36" s="171"/>
      <c r="EU36" s="171"/>
      <c r="EV36" s="171"/>
      <c r="EW36" s="171"/>
      <c r="EX36" s="171">
        <f t="shared" si="3"/>
        <v>14475</v>
      </c>
      <c r="EY36" s="171"/>
      <c r="EZ36" s="171"/>
      <c r="FA36" s="171"/>
      <c r="FB36" s="171"/>
      <c r="FC36" s="171"/>
      <c r="FD36" s="171"/>
      <c r="FE36" s="171"/>
      <c r="FF36" s="171"/>
      <c r="FG36" s="171"/>
      <c r="FH36" s="171"/>
      <c r="FI36" s="171"/>
      <c r="FJ36" s="172"/>
    </row>
    <row r="37" spans="1:166" ht="15.95" customHeight="1">
      <c r="A37" s="181" t="s">
        <v>269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38"/>
      <c r="AJ37" s="38"/>
      <c r="AK37" s="182"/>
      <c r="AL37" s="183"/>
      <c r="AM37" s="183"/>
      <c r="AN37" s="183"/>
      <c r="AO37" s="183"/>
      <c r="AP37" s="183"/>
      <c r="AQ37" s="178" t="s">
        <v>255</v>
      </c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80"/>
      <c r="BC37" s="171">
        <v>10000</v>
      </c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>
        <f t="shared" si="0"/>
        <v>10000</v>
      </c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>
        <v>1200</v>
      </c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1"/>
      <c r="DO37" s="171"/>
      <c r="DP37" s="171"/>
      <c r="DQ37" s="171"/>
      <c r="DR37" s="171"/>
      <c r="DS37" s="171"/>
      <c r="DT37" s="171"/>
      <c r="DU37" s="171"/>
      <c r="DV37" s="171"/>
      <c r="DW37" s="171"/>
      <c r="DX37" s="171">
        <f t="shared" si="1"/>
        <v>1200</v>
      </c>
      <c r="DY37" s="171"/>
      <c r="DZ37" s="171"/>
      <c r="EA37" s="171"/>
      <c r="EB37" s="171"/>
      <c r="EC37" s="171"/>
      <c r="ED37" s="171"/>
      <c r="EE37" s="171"/>
      <c r="EF37" s="171"/>
      <c r="EG37" s="171"/>
      <c r="EH37" s="171"/>
      <c r="EI37" s="171"/>
      <c r="EJ37" s="171"/>
      <c r="EK37" s="171">
        <f t="shared" si="2"/>
        <v>8800</v>
      </c>
      <c r="EL37" s="171"/>
      <c r="EM37" s="171"/>
      <c r="EN37" s="171"/>
      <c r="EO37" s="171"/>
      <c r="EP37" s="171"/>
      <c r="EQ37" s="171"/>
      <c r="ER37" s="171"/>
      <c r="ES37" s="171"/>
      <c r="ET37" s="171"/>
      <c r="EU37" s="171"/>
      <c r="EV37" s="171"/>
      <c r="EW37" s="171"/>
      <c r="EX37" s="171">
        <f t="shared" si="3"/>
        <v>8800</v>
      </c>
      <c r="EY37" s="171"/>
      <c r="EZ37" s="171"/>
      <c r="FA37" s="171"/>
      <c r="FB37" s="171"/>
      <c r="FC37" s="171"/>
      <c r="FD37" s="171"/>
      <c r="FE37" s="171"/>
      <c r="FF37" s="171"/>
      <c r="FG37" s="171"/>
      <c r="FH37" s="171"/>
      <c r="FI37" s="171"/>
      <c r="FJ37" s="172"/>
    </row>
    <row r="38" spans="1:166" ht="15.95" customHeight="1">
      <c r="A38" s="181" t="s">
        <v>270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38"/>
      <c r="AJ38" s="38"/>
      <c r="AK38" s="182"/>
      <c r="AL38" s="183"/>
      <c r="AM38" s="183"/>
      <c r="AN38" s="183"/>
      <c r="AO38" s="183"/>
      <c r="AP38" s="183"/>
      <c r="AQ38" s="178" t="s">
        <v>255</v>
      </c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80"/>
      <c r="BC38" s="171">
        <v>154500</v>
      </c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>
        <f t="shared" si="0"/>
        <v>154500</v>
      </c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1">
        <v>148825</v>
      </c>
      <c r="CI38" s="171"/>
      <c r="CJ38" s="171"/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1"/>
      <c r="CX38" s="171"/>
      <c r="CY38" s="171"/>
      <c r="CZ38" s="171"/>
      <c r="DA38" s="171"/>
      <c r="DB38" s="171"/>
      <c r="DC38" s="171"/>
      <c r="DD38" s="171"/>
      <c r="DE38" s="171"/>
      <c r="DF38" s="171"/>
      <c r="DG38" s="171"/>
      <c r="DH38" s="171"/>
      <c r="DI38" s="171"/>
      <c r="DJ38" s="171"/>
      <c r="DK38" s="171"/>
      <c r="DL38" s="171"/>
      <c r="DM38" s="171"/>
      <c r="DN38" s="171"/>
      <c r="DO38" s="171"/>
      <c r="DP38" s="171"/>
      <c r="DQ38" s="171"/>
      <c r="DR38" s="171"/>
      <c r="DS38" s="171"/>
      <c r="DT38" s="171"/>
      <c r="DU38" s="171"/>
      <c r="DV38" s="171"/>
      <c r="DW38" s="171"/>
      <c r="DX38" s="171">
        <f t="shared" si="1"/>
        <v>148825</v>
      </c>
      <c r="DY38" s="171"/>
      <c r="DZ38" s="171"/>
      <c r="EA38" s="171"/>
      <c r="EB38" s="171"/>
      <c r="EC38" s="171"/>
      <c r="ED38" s="171"/>
      <c r="EE38" s="171"/>
      <c r="EF38" s="171"/>
      <c r="EG38" s="171"/>
      <c r="EH38" s="171"/>
      <c r="EI38" s="171"/>
      <c r="EJ38" s="171"/>
      <c r="EK38" s="171">
        <f t="shared" si="2"/>
        <v>5675</v>
      </c>
      <c r="EL38" s="171"/>
      <c r="EM38" s="171"/>
      <c r="EN38" s="171"/>
      <c r="EO38" s="171"/>
      <c r="EP38" s="171"/>
      <c r="EQ38" s="171"/>
      <c r="ER38" s="171"/>
      <c r="ES38" s="171"/>
      <c r="ET38" s="171"/>
      <c r="EU38" s="171"/>
      <c r="EV38" s="171"/>
      <c r="EW38" s="171"/>
      <c r="EX38" s="171">
        <f t="shared" si="3"/>
        <v>5675</v>
      </c>
      <c r="EY38" s="171"/>
      <c r="EZ38" s="171"/>
      <c r="FA38" s="171"/>
      <c r="FB38" s="171"/>
      <c r="FC38" s="171"/>
      <c r="FD38" s="171"/>
      <c r="FE38" s="171"/>
      <c r="FF38" s="171"/>
      <c r="FG38" s="171"/>
      <c r="FH38" s="171"/>
      <c r="FI38" s="171"/>
      <c r="FJ38" s="172"/>
    </row>
    <row r="39" spans="1:166" ht="15.95" customHeight="1">
      <c r="A39" s="181" t="s">
        <v>271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8"/>
      <c r="AK39" s="182"/>
      <c r="AL39" s="183"/>
      <c r="AM39" s="183"/>
      <c r="AN39" s="183"/>
      <c r="AO39" s="183"/>
      <c r="AP39" s="183"/>
      <c r="AQ39" s="178" t="s">
        <v>255</v>
      </c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80"/>
      <c r="BC39" s="171">
        <v>0</v>
      </c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>
        <v>0</v>
      </c>
      <c r="BV39" s="171"/>
      <c r="BW39" s="171"/>
      <c r="BX39" s="171"/>
      <c r="BY39" s="171"/>
      <c r="BZ39" s="171"/>
      <c r="CA39" s="171"/>
      <c r="CB39" s="171"/>
      <c r="CC39" s="171"/>
      <c r="CD39" s="171"/>
      <c r="CE39" s="171"/>
      <c r="CF39" s="171"/>
      <c r="CG39" s="171"/>
      <c r="CH39" s="171">
        <v>0</v>
      </c>
      <c r="CI39" s="171"/>
      <c r="CJ39" s="171"/>
      <c r="CK39" s="171"/>
      <c r="CL39" s="171"/>
      <c r="CM39" s="171"/>
      <c r="CN39" s="171"/>
      <c r="CO39" s="171"/>
      <c r="CP39" s="171"/>
      <c r="CQ39" s="171"/>
      <c r="CR39" s="171"/>
      <c r="CS39" s="171"/>
      <c r="CT39" s="171"/>
      <c r="CU39" s="171"/>
      <c r="CV39" s="171"/>
      <c r="CW39" s="171"/>
      <c r="CX39" s="171"/>
      <c r="CY39" s="171"/>
      <c r="CZ39" s="171"/>
      <c r="DA39" s="171"/>
      <c r="DB39" s="171"/>
      <c r="DC39" s="171"/>
      <c r="DD39" s="171"/>
      <c r="DE39" s="171"/>
      <c r="DF39" s="171"/>
      <c r="DG39" s="171"/>
      <c r="DH39" s="171"/>
      <c r="DI39" s="171"/>
      <c r="DJ39" s="171"/>
      <c r="DK39" s="171"/>
      <c r="DL39" s="171"/>
      <c r="DM39" s="171"/>
      <c r="DN39" s="171"/>
      <c r="DO39" s="171"/>
      <c r="DP39" s="171"/>
      <c r="DQ39" s="171"/>
      <c r="DR39" s="171"/>
      <c r="DS39" s="171"/>
      <c r="DT39" s="171"/>
      <c r="DU39" s="171"/>
      <c r="DV39" s="171"/>
      <c r="DW39" s="171"/>
      <c r="DX39" s="171">
        <f>CH39</f>
        <v>0</v>
      </c>
      <c r="DY39" s="171"/>
      <c r="DZ39" s="171"/>
      <c r="EA39" s="171"/>
      <c r="EB39" s="171"/>
      <c r="EC39" s="171"/>
      <c r="ED39" s="171"/>
      <c r="EE39" s="171"/>
      <c r="EF39" s="171"/>
      <c r="EG39" s="171"/>
      <c r="EH39" s="171"/>
      <c r="EI39" s="171"/>
      <c r="EJ39" s="171"/>
      <c r="EK39" s="171">
        <f>BC39-DX39</f>
        <v>0</v>
      </c>
      <c r="EL39" s="171"/>
      <c r="EM39" s="171"/>
      <c r="EN39" s="171"/>
      <c r="EO39" s="171"/>
      <c r="EP39" s="171"/>
      <c r="EQ39" s="171"/>
      <c r="ER39" s="171"/>
      <c r="ES39" s="171"/>
      <c r="ET39" s="171"/>
      <c r="EU39" s="171"/>
      <c r="EV39" s="171"/>
      <c r="EW39" s="171"/>
      <c r="EX39" s="171">
        <f>EK39</f>
        <v>0</v>
      </c>
      <c r="EY39" s="171"/>
      <c r="EZ39" s="171"/>
      <c r="FA39" s="171"/>
      <c r="FB39" s="171"/>
      <c r="FC39" s="171"/>
      <c r="FD39" s="171"/>
      <c r="FE39" s="171"/>
      <c r="FF39" s="171"/>
      <c r="FG39" s="171"/>
      <c r="FH39" s="171"/>
      <c r="FI39" s="171"/>
      <c r="FJ39" s="172"/>
    </row>
    <row r="40" spans="1:166" ht="15.95" customHeight="1">
      <c r="A40" s="181" t="s">
        <v>272</v>
      </c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8"/>
      <c r="AK40" s="182"/>
      <c r="AL40" s="183"/>
      <c r="AM40" s="183"/>
      <c r="AN40" s="183"/>
      <c r="AO40" s="183"/>
      <c r="AP40" s="183"/>
      <c r="AQ40" s="178" t="s">
        <v>255</v>
      </c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80"/>
      <c r="BC40" s="171">
        <v>30000</v>
      </c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>
        <f>BC40</f>
        <v>30000</v>
      </c>
      <c r="BV40" s="171"/>
      <c r="BW40" s="171"/>
      <c r="BX40" s="171"/>
      <c r="BY40" s="171"/>
      <c r="BZ40" s="171"/>
      <c r="CA40" s="171"/>
      <c r="CB40" s="171"/>
      <c r="CC40" s="171"/>
      <c r="CD40" s="171"/>
      <c r="CE40" s="171"/>
      <c r="CF40" s="171"/>
      <c r="CG40" s="171"/>
      <c r="CH40" s="171">
        <v>30000</v>
      </c>
      <c r="CI40" s="171"/>
      <c r="CJ40" s="171"/>
      <c r="CK40" s="171"/>
      <c r="CL40" s="171"/>
      <c r="CM40" s="171"/>
      <c r="CN40" s="171"/>
      <c r="CO40" s="171"/>
      <c r="CP40" s="171"/>
      <c r="CQ40" s="171"/>
      <c r="CR40" s="171"/>
      <c r="CS40" s="171"/>
      <c r="CT40" s="171"/>
      <c r="CU40" s="171"/>
      <c r="CV40" s="171"/>
      <c r="CW40" s="171"/>
      <c r="CX40" s="171"/>
      <c r="CY40" s="171"/>
      <c r="CZ40" s="171"/>
      <c r="DA40" s="171"/>
      <c r="DB40" s="171"/>
      <c r="DC40" s="171"/>
      <c r="DD40" s="171"/>
      <c r="DE40" s="171"/>
      <c r="DF40" s="171"/>
      <c r="DG40" s="171"/>
      <c r="DH40" s="171"/>
      <c r="DI40" s="171"/>
      <c r="DJ40" s="171"/>
      <c r="DK40" s="171"/>
      <c r="DL40" s="171"/>
      <c r="DM40" s="171"/>
      <c r="DN40" s="171"/>
      <c r="DO40" s="171"/>
      <c r="DP40" s="171"/>
      <c r="DQ40" s="171"/>
      <c r="DR40" s="171"/>
      <c r="DS40" s="171"/>
      <c r="DT40" s="171"/>
      <c r="DU40" s="171"/>
      <c r="DV40" s="171"/>
      <c r="DW40" s="171"/>
      <c r="DX40" s="171">
        <f>CH40</f>
        <v>30000</v>
      </c>
      <c r="DY40" s="171"/>
      <c r="DZ40" s="171"/>
      <c r="EA40" s="171"/>
      <c r="EB40" s="171"/>
      <c r="EC40" s="171"/>
      <c r="ED40" s="171"/>
      <c r="EE40" s="171"/>
      <c r="EF40" s="171"/>
      <c r="EG40" s="171"/>
      <c r="EH40" s="171"/>
      <c r="EI40" s="171"/>
      <c r="EJ40" s="171"/>
      <c r="EK40" s="171">
        <f>BC40-DX40</f>
        <v>0</v>
      </c>
      <c r="EL40" s="171"/>
      <c r="EM40" s="171"/>
      <c r="EN40" s="171"/>
      <c r="EO40" s="171"/>
      <c r="EP40" s="171"/>
      <c r="EQ40" s="171"/>
      <c r="ER40" s="171"/>
      <c r="ES40" s="171"/>
      <c r="ET40" s="171"/>
      <c r="EU40" s="171"/>
      <c r="EV40" s="171"/>
      <c r="EW40" s="171"/>
      <c r="EX40" s="171">
        <f>EK40</f>
        <v>0</v>
      </c>
      <c r="EY40" s="171"/>
      <c r="EZ40" s="171"/>
      <c r="FA40" s="171"/>
      <c r="FB40" s="171"/>
      <c r="FC40" s="171"/>
      <c r="FD40" s="171"/>
      <c r="FE40" s="171"/>
      <c r="FF40" s="171"/>
      <c r="FG40" s="171"/>
      <c r="FH40" s="171"/>
      <c r="FI40" s="171"/>
      <c r="FJ40" s="172"/>
    </row>
    <row r="41" spans="1:166" ht="15.95" customHeight="1">
      <c r="A41" s="181" t="s">
        <v>273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38"/>
      <c r="AJ41" s="38"/>
      <c r="AK41" s="182"/>
      <c r="AL41" s="183"/>
      <c r="AM41" s="183"/>
      <c r="AN41" s="183"/>
      <c r="AO41" s="183"/>
      <c r="AP41" s="183"/>
      <c r="AQ41" s="178" t="s">
        <v>255</v>
      </c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80"/>
      <c r="BC41" s="171">
        <v>20000</v>
      </c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>
        <f t="shared" si="0"/>
        <v>20000</v>
      </c>
      <c r="BV41" s="171"/>
      <c r="BW41" s="171"/>
      <c r="BX41" s="171"/>
      <c r="BY41" s="171"/>
      <c r="BZ41" s="171"/>
      <c r="CA41" s="171"/>
      <c r="CB41" s="171"/>
      <c r="CC41" s="171"/>
      <c r="CD41" s="171"/>
      <c r="CE41" s="171"/>
      <c r="CF41" s="171"/>
      <c r="CG41" s="171"/>
      <c r="CH41" s="171">
        <v>20000</v>
      </c>
      <c r="CI41" s="171"/>
      <c r="CJ41" s="171"/>
      <c r="CK41" s="171"/>
      <c r="CL41" s="171"/>
      <c r="CM41" s="171"/>
      <c r="CN41" s="171"/>
      <c r="CO41" s="171"/>
      <c r="CP41" s="171"/>
      <c r="CQ41" s="171"/>
      <c r="CR41" s="171"/>
      <c r="CS41" s="171"/>
      <c r="CT41" s="171"/>
      <c r="CU41" s="171"/>
      <c r="CV41" s="171"/>
      <c r="CW41" s="171"/>
      <c r="CX41" s="171"/>
      <c r="CY41" s="171"/>
      <c r="CZ41" s="171"/>
      <c r="DA41" s="171"/>
      <c r="DB41" s="171"/>
      <c r="DC41" s="171"/>
      <c r="DD41" s="171"/>
      <c r="DE41" s="171"/>
      <c r="DF41" s="171"/>
      <c r="DG41" s="171"/>
      <c r="DH41" s="171"/>
      <c r="DI41" s="171"/>
      <c r="DJ41" s="171"/>
      <c r="DK41" s="171"/>
      <c r="DL41" s="171"/>
      <c r="DM41" s="171"/>
      <c r="DN41" s="171"/>
      <c r="DO41" s="171"/>
      <c r="DP41" s="171"/>
      <c r="DQ41" s="171"/>
      <c r="DR41" s="171"/>
      <c r="DS41" s="171"/>
      <c r="DT41" s="171"/>
      <c r="DU41" s="171"/>
      <c r="DV41" s="171"/>
      <c r="DW41" s="171"/>
      <c r="DX41" s="171">
        <f t="shared" si="1"/>
        <v>20000</v>
      </c>
      <c r="DY41" s="171"/>
      <c r="DZ41" s="171"/>
      <c r="EA41" s="171"/>
      <c r="EB41" s="171"/>
      <c r="EC41" s="171"/>
      <c r="ED41" s="171"/>
      <c r="EE41" s="171"/>
      <c r="EF41" s="171"/>
      <c r="EG41" s="171"/>
      <c r="EH41" s="171"/>
      <c r="EI41" s="171"/>
      <c r="EJ41" s="171"/>
      <c r="EK41" s="171">
        <f t="shared" si="2"/>
        <v>0</v>
      </c>
      <c r="EL41" s="171"/>
      <c r="EM41" s="171"/>
      <c r="EN41" s="171"/>
      <c r="EO41" s="171"/>
      <c r="EP41" s="171"/>
      <c r="EQ41" s="171"/>
      <c r="ER41" s="171"/>
      <c r="ES41" s="171"/>
      <c r="ET41" s="171"/>
      <c r="EU41" s="171"/>
      <c r="EV41" s="171"/>
      <c r="EW41" s="171"/>
      <c r="EX41" s="171">
        <f t="shared" si="3"/>
        <v>0</v>
      </c>
      <c r="EY41" s="171"/>
      <c r="EZ41" s="171"/>
      <c r="FA41" s="171"/>
      <c r="FB41" s="171"/>
      <c r="FC41" s="171"/>
      <c r="FD41" s="171"/>
      <c r="FE41" s="171"/>
      <c r="FF41" s="171"/>
      <c r="FG41" s="171"/>
      <c r="FH41" s="171"/>
      <c r="FI41" s="171"/>
      <c r="FJ41" s="172"/>
    </row>
    <row r="42" spans="1:166" ht="15.95" customHeight="1">
      <c r="A42" s="192" t="s">
        <v>274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165"/>
      <c r="AL42" s="166"/>
      <c r="AM42" s="166"/>
      <c r="AN42" s="166"/>
      <c r="AO42" s="166"/>
      <c r="AP42" s="166"/>
      <c r="AQ42" s="156" t="s">
        <v>275</v>
      </c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28">
        <f>BC43</f>
        <v>200</v>
      </c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>
        <f>BU43</f>
        <v>200</v>
      </c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>
        <f>CH43</f>
        <v>200</v>
      </c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  <c r="DT42" s="189"/>
      <c r="DU42" s="189"/>
      <c r="DV42" s="189"/>
      <c r="DW42" s="189"/>
      <c r="DX42" s="189">
        <f>DX43</f>
        <v>200</v>
      </c>
      <c r="DY42" s="189"/>
      <c r="DZ42" s="189"/>
      <c r="EA42" s="189"/>
      <c r="EB42" s="189"/>
      <c r="EC42" s="189"/>
      <c r="ED42" s="189"/>
      <c r="EE42" s="189"/>
      <c r="EF42" s="189"/>
      <c r="EG42" s="189"/>
      <c r="EH42" s="189"/>
      <c r="EI42" s="189"/>
      <c r="EJ42" s="189"/>
      <c r="EK42" s="189">
        <f t="shared" si="2"/>
        <v>0</v>
      </c>
      <c r="EL42" s="189"/>
      <c r="EM42" s="189"/>
      <c r="EN42" s="189"/>
      <c r="EO42" s="189"/>
      <c r="EP42" s="189"/>
      <c r="EQ42" s="189"/>
      <c r="ER42" s="189"/>
      <c r="ES42" s="189"/>
      <c r="ET42" s="189"/>
      <c r="EU42" s="189"/>
      <c r="EV42" s="189"/>
      <c r="EW42" s="189"/>
      <c r="EX42" s="189">
        <f t="shared" si="3"/>
        <v>0</v>
      </c>
      <c r="EY42" s="189"/>
      <c r="EZ42" s="189"/>
      <c r="FA42" s="189"/>
      <c r="FB42" s="189"/>
      <c r="FC42" s="189"/>
      <c r="FD42" s="189"/>
      <c r="FE42" s="189"/>
      <c r="FF42" s="189"/>
      <c r="FG42" s="189"/>
      <c r="FH42" s="189"/>
      <c r="FI42" s="189"/>
      <c r="FJ42" s="190"/>
    </row>
    <row r="43" spans="1:166" ht="15.95" customHeight="1">
      <c r="A43" s="160" t="s">
        <v>276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94"/>
      <c r="AK43" s="139"/>
      <c r="AL43" s="140"/>
      <c r="AM43" s="140"/>
      <c r="AN43" s="140"/>
      <c r="AO43" s="140"/>
      <c r="AP43" s="140"/>
      <c r="AQ43" s="140" t="s">
        <v>275</v>
      </c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30">
        <v>200</v>
      </c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>
        <f t="shared" si="0"/>
        <v>200</v>
      </c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>
        <v>200</v>
      </c>
      <c r="CI43" s="130"/>
      <c r="CJ43" s="130"/>
      <c r="CK43" s="130"/>
      <c r="CL43" s="130"/>
      <c r="CM43" s="130"/>
      <c r="CN43" s="130"/>
      <c r="CO43" s="130"/>
      <c r="CP43" s="130"/>
      <c r="CQ43" s="130"/>
      <c r="CR43" s="130"/>
      <c r="CS43" s="130"/>
      <c r="CT43" s="130"/>
      <c r="CU43" s="130"/>
      <c r="CV43" s="130"/>
      <c r="CW43" s="130"/>
      <c r="CX43" s="130"/>
      <c r="CY43" s="130"/>
      <c r="CZ43" s="130"/>
      <c r="DA43" s="130"/>
      <c r="DB43" s="130"/>
      <c r="DC43" s="130"/>
      <c r="DD43" s="130"/>
      <c r="DE43" s="130"/>
      <c r="DF43" s="130"/>
      <c r="DG43" s="130"/>
      <c r="DH43" s="130"/>
      <c r="DI43" s="130"/>
      <c r="DJ43" s="130"/>
      <c r="DK43" s="130"/>
      <c r="DL43" s="130"/>
      <c r="DM43" s="130"/>
      <c r="DN43" s="130"/>
      <c r="DO43" s="130"/>
      <c r="DP43" s="130"/>
      <c r="DQ43" s="130"/>
      <c r="DR43" s="130"/>
      <c r="DS43" s="130"/>
      <c r="DT43" s="130"/>
      <c r="DU43" s="130"/>
      <c r="DV43" s="130"/>
      <c r="DW43" s="130"/>
      <c r="DX43" s="130">
        <f t="shared" si="1"/>
        <v>200</v>
      </c>
      <c r="DY43" s="130"/>
      <c r="DZ43" s="130"/>
      <c r="EA43" s="130"/>
      <c r="EB43" s="130"/>
      <c r="EC43" s="130"/>
      <c r="ED43" s="130"/>
      <c r="EE43" s="130"/>
      <c r="EF43" s="130"/>
      <c r="EG43" s="130"/>
      <c r="EH43" s="130"/>
      <c r="EI43" s="130"/>
      <c r="EJ43" s="130"/>
      <c r="EK43" s="130">
        <f t="shared" si="2"/>
        <v>0</v>
      </c>
      <c r="EL43" s="130"/>
      <c r="EM43" s="130"/>
      <c r="EN43" s="130"/>
      <c r="EO43" s="130"/>
      <c r="EP43" s="130"/>
      <c r="EQ43" s="130"/>
      <c r="ER43" s="130"/>
      <c r="ES43" s="130"/>
      <c r="ET43" s="130"/>
      <c r="EU43" s="130"/>
      <c r="EV43" s="130"/>
      <c r="EW43" s="130"/>
      <c r="EX43" s="130">
        <f t="shared" si="3"/>
        <v>0</v>
      </c>
      <c r="EY43" s="130"/>
      <c r="EZ43" s="130"/>
      <c r="FA43" s="130"/>
      <c r="FB43" s="130"/>
      <c r="FC43" s="130"/>
      <c r="FD43" s="130"/>
      <c r="FE43" s="130"/>
      <c r="FF43" s="130"/>
      <c r="FG43" s="130"/>
      <c r="FH43" s="130"/>
      <c r="FI43" s="130"/>
      <c r="FJ43" s="131"/>
    </row>
    <row r="44" spans="1:166" ht="15.95" customHeight="1">
      <c r="A44" s="154" t="s">
        <v>277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87"/>
      <c r="AK44" s="165"/>
      <c r="AL44" s="166"/>
      <c r="AM44" s="166"/>
      <c r="AN44" s="166"/>
      <c r="AO44" s="166"/>
      <c r="AP44" s="166"/>
      <c r="AQ44" s="156" t="s">
        <v>278</v>
      </c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28">
        <f>BC45</f>
        <v>50400</v>
      </c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>
        <f>BU45</f>
        <v>50400</v>
      </c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>
        <f>CH45</f>
        <v>0</v>
      </c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89"/>
      <c r="CY44" s="189"/>
      <c r="CZ44" s="189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  <c r="DM44" s="189"/>
      <c r="DN44" s="189"/>
      <c r="DO44" s="189"/>
      <c r="DP44" s="189"/>
      <c r="DQ44" s="189"/>
      <c r="DR44" s="189"/>
      <c r="DS44" s="189"/>
      <c r="DT44" s="189"/>
      <c r="DU44" s="189"/>
      <c r="DV44" s="189"/>
      <c r="DW44" s="189"/>
      <c r="DX44" s="189">
        <f>DX45</f>
        <v>0</v>
      </c>
      <c r="DY44" s="189"/>
      <c r="DZ44" s="189"/>
      <c r="EA44" s="189"/>
      <c r="EB44" s="189"/>
      <c r="EC44" s="189"/>
      <c r="ED44" s="189"/>
      <c r="EE44" s="189"/>
      <c r="EF44" s="189"/>
      <c r="EG44" s="189"/>
      <c r="EH44" s="189"/>
      <c r="EI44" s="189"/>
      <c r="EJ44" s="189"/>
      <c r="EK44" s="189">
        <f t="shared" si="2"/>
        <v>50400</v>
      </c>
      <c r="EL44" s="189"/>
      <c r="EM44" s="189"/>
      <c r="EN44" s="189"/>
      <c r="EO44" s="189"/>
      <c r="EP44" s="189"/>
      <c r="EQ44" s="189"/>
      <c r="ER44" s="189"/>
      <c r="ES44" s="189"/>
      <c r="ET44" s="189"/>
      <c r="EU44" s="189"/>
      <c r="EV44" s="189"/>
      <c r="EW44" s="189"/>
      <c r="EX44" s="189">
        <f t="shared" si="3"/>
        <v>50400</v>
      </c>
      <c r="EY44" s="189"/>
      <c r="EZ44" s="189"/>
      <c r="FA44" s="189"/>
      <c r="FB44" s="189"/>
      <c r="FC44" s="189"/>
      <c r="FD44" s="189"/>
      <c r="FE44" s="189"/>
      <c r="FF44" s="189"/>
      <c r="FG44" s="189"/>
      <c r="FH44" s="189"/>
      <c r="FI44" s="189"/>
      <c r="FJ44" s="190"/>
    </row>
    <row r="45" spans="1:166" ht="15.95" customHeight="1">
      <c r="A45" s="160" t="s">
        <v>279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94"/>
      <c r="AK45" s="139"/>
      <c r="AL45" s="140"/>
      <c r="AM45" s="140"/>
      <c r="AN45" s="140"/>
      <c r="AO45" s="140"/>
      <c r="AP45" s="140"/>
      <c r="AQ45" s="140" t="s">
        <v>278</v>
      </c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30">
        <v>50400</v>
      </c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>
        <f t="shared" si="0"/>
        <v>50400</v>
      </c>
      <c r="BV45" s="130"/>
      <c r="BW45" s="130"/>
      <c r="BX45" s="130"/>
      <c r="BY45" s="130"/>
      <c r="BZ45" s="130"/>
      <c r="CA45" s="130"/>
      <c r="CB45" s="130"/>
      <c r="CC45" s="130"/>
      <c r="CD45" s="130"/>
      <c r="CE45" s="130"/>
      <c r="CF45" s="130"/>
      <c r="CG45" s="130"/>
      <c r="CH45" s="130">
        <v>0</v>
      </c>
      <c r="CI45" s="130"/>
      <c r="CJ45" s="130"/>
      <c r="CK45" s="130"/>
      <c r="CL45" s="130"/>
      <c r="CM45" s="130"/>
      <c r="CN45" s="130"/>
      <c r="CO45" s="130"/>
      <c r="CP45" s="130"/>
      <c r="CQ45" s="130"/>
      <c r="CR45" s="130"/>
      <c r="CS45" s="130"/>
      <c r="CT45" s="130"/>
      <c r="CU45" s="130"/>
      <c r="CV45" s="130"/>
      <c r="CW45" s="130"/>
      <c r="CX45" s="130"/>
      <c r="CY45" s="130"/>
      <c r="CZ45" s="130"/>
      <c r="DA45" s="130"/>
      <c r="DB45" s="130"/>
      <c r="DC45" s="130"/>
      <c r="DD45" s="130"/>
      <c r="DE45" s="130"/>
      <c r="DF45" s="130"/>
      <c r="DG45" s="130"/>
      <c r="DH45" s="130"/>
      <c r="DI45" s="130"/>
      <c r="DJ45" s="130"/>
      <c r="DK45" s="130"/>
      <c r="DL45" s="130"/>
      <c r="DM45" s="130"/>
      <c r="DN45" s="130"/>
      <c r="DO45" s="130"/>
      <c r="DP45" s="130"/>
      <c r="DQ45" s="130"/>
      <c r="DR45" s="130"/>
      <c r="DS45" s="130"/>
      <c r="DT45" s="130"/>
      <c r="DU45" s="130"/>
      <c r="DV45" s="130"/>
      <c r="DW45" s="130"/>
      <c r="DX45" s="130">
        <f t="shared" si="1"/>
        <v>0</v>
      </c>
      <c r="DY45" s="130"/>
      <c r="DZ45" s="130"/>
      <c r="EA45" s="130"/>
      <c r="EB45" s="130"/>
      <c r="EC45" s="130"/>
      <c r="ED45" s="130"/>
      <c r="EE45" s="130"/>
      <c r="EF45" s="130"/>
      <c r="EG45" s="130"/>
      <c r="EH45" s="130"/>
      <c r="EI45" s="130"/>
      <c r="EJ45" s="130"/>
      <c r="EK45" s="130">
        <f t="shared" si="2"/>
        <v>50400</v>
      </c>
      <c r="EL45" s="130"/>
      <c r="EM45" s="130"/>
      <c r="EN45" s="130"/>
      <c r="EO45" s="130"/>
      <c r="EP45" s="130"/>
      <c r="EQ45" s="130"/>
      <c r="ER45" s="130"/>
      <c r="ES45" s="130"/>
      <c r="ET45" s="130"/>
      <c r="EU45" s="130"/>
      <c r="EV45" s="130"/>
      <c r="EW45" s="130"/>
      <c r="EX45" s="130">
        <f t="shared" si="3"/>
        <v>50400</v>
      </c>
      <c r="EY45" s="130"/>
      <c r="EZ45" s="130"/>
      <c r="FA45" s="130"/>
      <c r="FB45" s="130"/>
      <c r="FC45" s="130"/>
      <c r="FD45" s="130"/>
      <c r="FE45" s="130"/>
      <c r="FF45" s="130"/>
      <c r="FG45" s="130"/>
      <c r="FH45" s="130"/>
      <c r="FI45" s="130"/>
      <c r="FJ45" s="131"/>
    </row>
    <row r="46" spans="1:166" ht="15.95" customHeight="1">
      <c r="A46" s="132" t="s">
        <v>280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35"/>
      <c r="AJ46" s="35"/>
      <c r="AK46" s="165"/>
      <c r="AL46" s="166"/>
      <c r="AM46" s="166"/>
      <c r="AN46" s="166"/>
      <c r="AO46" s="166"/>
      <c r="AP46" s="166"/>
      <c r="AQ46" s="195" t="s">
        <v>281</v>
      </c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128">
        <f>BC47+BC48+BC49+BC50+BC51+BC52+BC53+BC55+BC54+BC56+BC57+BC58</f>
        <v>134800</v>
      </c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>
        <f>BU47+BU48+BU49+BU50+BU51+BU52+BU53+BU54+BU55</f>
        <v>134800</v>
      </c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  <c r="CH46" s="128">
        <f>CH47+CH48+CH49+CH50+CH51+CH52+CH53+CH54+CH55</f>
        <v>130595</v>
      </c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89"/>
      <c r="CY46" s="189"/>
      <c r="CZ46" s="189"/>
      <c r="DA46" s="189"/>
      <c r="DB46" s="189"/>
      <c r="DC46" s="189"/>
      <c r="DD46" s="189"/>
      <c r="DE46" s="189"/>
      <c r="DF46" s="189"/>
      <c r="DG46" s="189"/>
      <c r="DH46" s="189"/>
      <c r="DI46" s="189"/>
      <c r="DJ46" s="189"/>
      <c r="DK46" s="189"/>
      <c r="DL46" s="189"/>
      <c r="DM46" s="189"/>
      <c r="DN46" s="189"/>
      <c r="DO46" s="189"/>
      <c r="DP46" s="189"/>
      <c r="DQ46" s="189"/>
      <c r="DR46" s="189"/>
      <c r="DS46" s="189"/>
      <c r="DT46" s="189"/>
      <c r="DU46" s="189"/>
      <c r="DV46" s="189"/>
      <c r="DW46" s="189"/>
      <c r="DX46" s="189">
        <f>DX47+DX48+DX49+DX50+DX51+DX52+DX53+DX54+DX55+DX56+DX58</f>
        <v>130595</v>
      </c>
      <c r="DY46" s="189"/>
      <c r="DZ46" s="189"/>
      <c r="EA46" s="189"/>
      <c r="EB46" s="189"/>
      <c r="EC46" s="189"/>
      <c r="ED46" s="189"/>
      <c r="EE46" s="189"/>
      <c r="EF46" s="189"/>
      <c r="EG46" s="189"/>
      <c r="EH46" s="189"/>
      <c r="EI46" s="189"/>
      <c r="EJ46" s="189"/>
      <c r="EK46" s="189">
        <f t="shared" si="2"/>
        <v>4205</v>
      </c>
      <c r="EL46" s="189"/>
      <c r="EM46" s="189"/>
      <c r="EN46" s="189"/>
      <c r="EO46" s="189"/>
      <c r="EP46" s="189"/>
      <c r="EQ46" s="189"/>
      <c r="ER46" s="189"/>
      <c r="ES46" s="189"/>
      <c r="ET46" s="189"/>
      <c r="EU46" s="189"/>
      <c r="EV46" s="189"/>
      <c r="EW46" s="189"/>
      <c r="EX46" s="189">
        <f t="shared" si="3"/>
        <v>4205</v>
      </c>
      <c r="EY46" s="189"/>
      <c r="EZ46" s="189"/>
      <c r="FA46" s="189"/>
      <c r="FB46" s="189"/>
      <c r="FC46" s="189"/>
      <c r="FD46" s="189"/>
      <c r="FE46" s="189"/>
      <c r="FF46" s="189"/>
      <c r="FG46" s="189"/>
      <c r="FH46" s="189"/>
      <c r="FI46" s="189"/>
      <c r="FJ46" s="190"/>
    </row>
    <row r="47" spans="1:166" ht="15.95" customHeight="1">
      <c r="A47" s="198" t="s">
        <v>282</v>
      </c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9"/>
      <c r="AK47" s="139"/>
      <c r="AL47" s="140"/>
      <c r="AM47" s="140"/>
      <c r="AN47" s="140"/>
      <c r="AO47" s="140"/>
      <c r="AP47" s="140"/>
      <c r="AQ47" s="200" t="s">
        <v>283</v>
      </c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2"/>
      <c r="BC47" s="130">
        <v>16800</v>
      </c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>
        <f t="shared" si="0"/>
        <v>16800</v>
      </c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>
        <v>16800</v>
      </c>
      <c r="CI47" s="130"/>
      <c r="CJ47" s="130"/>
      <c r="CK47" s="130"/>
      <c r="CL47" s="130"/>
      <c r="CM47" s="130"/>
      <c r="CN47" s="130"/>
      <c r="CO47" s="130"/>
      <c r="CP47" s="130"/>
      <c r="CQ47" s="130"/>
      <c r="CR47" s="130"/>
      <c r="CS47" s="130"/>
      <c r="CT47" s="130"/>
      <c r="CU47" s="130"/>
      <c r="CV47" s="130"/>
      <c r="CW47" s="130"/>
      <c r="CX47" s="130"/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0"/>
      <c r="DJ47" s="130"/>
      <c r="DK47" s="130"/>
      <c r="DL47" s="130"/>
      <c r="DM47" s="130"/>
      <c r="DN47" s="130"/>
      <c r="DO47" s="130"/>
      <c r="DP47" s="130"/>
      <c r="DQ47" s="130"/>
      <c r="DR47" s="130"/>
      <c r="DS47" s="130"/>
      <c r="DT47" s="130"/>
      <c r="DU47" s="130"/>
      <c r="DV47" s="130"/>
      <c r="DW47" s="130"/>
      <c r="DX47" s="130">
        <f t="shared" si="1"/>
        <v>16800</v>
      </c>
      <c r="DY47" s="130"/>
      <c r="DZ47" s="130"/>
      <c r="EA47" s="130"/>
      <c r="EB47" s="130"/>
      <c r="EC47" s="130"/>
      <c r="ED47" s="130"/>
      <c r="EE47" s="130"/>
      <c r="EF47" s="130"/>
      <c r="EG47" s="130"/>
      <c r="EH47" s="130"/>
      <c r="EI47" s="130"/>
      <c r="EJ47" s="130"/>
      <c r="EK47" s="130">
        <f t="shared" si="2"/>
        <v>0</v>
      </c>
      <c r="EL47" s="130"/>
      <c r="EM47" s="130"/>
      <c r="EN47" s="130"/>
      <c r="EO47" s="130"/>
      <c r="EP47" s="130"/>
      <c r="EQ47" s="130"/>
      <c r="ER47" s="130"/>
      <c r="ES47" s="130"/>
      <c r="ET47" s="130"/>
      <c r="EU47" s="130"/>
      <c r="EV47" s="130"/>
      <c r="EW47" s="130"/>
      <c r="EX47" s="130">
        <f t="shared" si="3"/>
        <v>0</v>
      </c>
      <c r="EY47" s="130"/>
      <c r="EZ47" s="130"/>
      <c r="FA47" s="130"/>
      <c r="FB47" s="130"/>
      <c r="FC47" s="130"/>
      <c r="FD47" s="130"/>
      <c r="FE47" s="130"/>
      <c r="FF47" s="130"/>
      <c r="FG47" s="130"/>
      <c r="FH47" s="130"/>
      <c r="FI47" s="130"/>
      <c r="FJ47" s="131"/>
    </row>
    <row r="48" spans="1:166" ht="15.95" customHeight="1">
      <c r="A48" s="198" t="s">
        <v>284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9"/>
      <c r="AK48" s="139"/>
      <c r="AL48" s="140"/>
      <c r="AM48" s="140"/>
      <c r="AN48" s="140"/>
      <c r="AO48" s="140"/>
      <c r="AP48" s="140"/>
      <c r="AQ48" s="200" t="s">
        <v>285</v>
      </c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2"/>
      <c r="BC48" s="130">
        <v>15000</v>
      </c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>
        <f>BC48</f>
        <v>15000</v>
      </c>
      <c r="BV48" s="130"/>
      <c r="BW48" s="130"/>
      <c r="BX48" s="130"/>
      <c r="BY48" s="130"/>
      <c r="BZ48" s="130"/>
      <c r="CA48" s="130"/>
      <c r="CB48" s="130"/>
      <c r="CC48" s="130"/>
      <c r="CD48" s="130"/>
      <c r="CE48" s="130"/>
      <c r="CF48" s="130"/>
      <c r="CG48" s="130"/>
      <c r="CH48" s="130">
        <v>10995</v>
      </c>
      <c r="CI48" s="130"/>
      <c r="CJ48" s="130"/>
      <c r="CK48" s="130"/>
      <c r="CL48" s="130"/>
      <c r="CM48" s="130"/>
      <c r="CN48" s="130"/>
      <c r="CO48" s="130"/>
      <c r="CP48" s="130"/>
      <c r="CQ48" s="130"/>
      <c r="CR48" s="130"/>
      <c r="CS48" s="130"/>
      <c r="CT48" s="130"/>
      <c r="CU48" s="130"/>
      <c r="CV48" s="130"/>
      <c r="CW48" s="130"/>
      <c r="CX48" s="130"/>
      <c r="CY48" s="130"/>
      <c r="CZ48" s="130"/>
      <c r="DA48" s="130"/>
      <c r="DB48" s="130"/>
      <c r="DC48" s="130"/>
      <c r="DD48" s="130"/>
      <c r="DE48" s="130"/>
      <c r="DF48" s="130"/>
      <c r="DG48" s="130"/>
      <c r="DH48" s="130"/>
      <c r="DI48" s="130"/>
      <c r="DJ48" s="130"/>
      <c r="DK48" s="130"/>
      <c r="DL48" s="130"/>
      <c r="DM48" s="130"/>
      <c r="DN48" s="130"/>
      <c r="DO48" s="130"/>
      <c r="DP48" s="130"/>
      <c r="DQ48" s="130"/>
      <c r="DR48" s="130"/>
      <c r="DS48" s="130"/>
      <c r="DT48" s="130"/>
      <c r="DU48" s="130"/>
      <c r="DV48" s="130"/>
      <c r="DW48" s="130"/>
      <c r="DX48" s="130">
        <f t="shared" si="1"/>
        <v>10995</v>
      </c>
      <c r="DY48" s="130"/>
      <c r="DZ48" s="130"/>
      <c r="EA48" s="130"/>
      <c r="EB48" s="130"/>
      <c r="EC48" s="130"/>
      <c r="ED48" s="130"/>
      <c r="EE48" s="130"/>
      <c r="EF48" s="130"/>
      <c r="EG48" s="130"/>
      <c r="EH48" s="130"/>
      <c r="EI48" s="130"/>
      <c r="EJ48" s="130"/>
      <c r="EK48" s="130">
        <f t="shared" si="2"/>
        <v>4005</v>
      </c>
      <c r="EL48" s="130"/>
      <c r="EM48" s="130"/>
      <c r="EN48" s="130"/>
      <c r="EO48" s="130"/>
      <c r="EP48" s="130"/>
      <c r="EQ48" s="130"/>
      <c r="ER48" s="130"/>
      <c r="ES48" s="130"/>
      <c r="ET48" s="130"/>
      <c r="EU48" s="130"/>
      <c r="EV48" s="130"/>
      <c r="EW48" s="130"/>
      <c r="EX48" s="130">
        <f t="shared" si="3"/>
        <v>4005</v>
      </c>
      <c r="EY48" s="130"/>
      <c r="EZ48" s="130"/>
      <c r="FA48" s="130"/>
      <c r="FB48" s="130"/>
      <c r="FC48" s="130"/>
      <c r="FD48" s="130"/>
      <c r="FE48" s="130"/>
      <c r="FF48" s="130"/>
      <c r="FG48" s="130"/>
      <c r="FH48" s="130"/>
      <c r="FI48" s="130"/>
      <c r="FJ48" s="131"/>
    </row>
    <row r="49" spans="1:166" ht="15.95" customHeight="1">
      <c r="A49" s="198" t="s">
        <v>286</v>
      </c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9"/>
      <c r="AK49" s="139"/>
      <c r="AL49" s="140"/>
      <c r="AM49" s="140"/>
      <c r="AN49" s="140"/>
      <c r="AO49" s="140"/>
      <c r="AP49" s="140"/>
      <c r="AQ49" s="200" t="s">
        <v>287</v>
      </c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2"/>
      <c r="BC49" s="130">
        <v>20000</v>
      </c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30"/>
      <c r="BS49" s="130"/>
      <c r="BT49" s="130"/>
      <c r="BU49" s="130">
        <f t="shared" si="0"/>
        <v>20000</v>
      </c>
      <c r="BV49" s="130"/>
      <c r="BW49" s="130"/>
      <c r="BX49" s="130"/>
      <c r="BY49" s="130"/>
      <c r="BZ49" s="130"/>
      <c r="CA49" s="130"/>
      <c r="CB49" s="130"/>
      <c r="CC49" s="130"/>
      <c r="CD49" s="130"/>
      <c r="CE49" s="130"/>
      <c r="CF49" s="130"/>
      <c r="CG49" s="130"/>
      <c r="CH49" s="130">
        <v>20000</v>
      </c>
      <c r="CI49" s="130"/>
      <c r="CJ49" s="130"/>
      <c r="CK49" s="130"/>
      <c r="CL49" s="130"/>
      <c r="CM49" s="130"/>
      <c r="CN49" s="130"/>
      <c r="CO49" s="130"/>
      <c r="CP49" s="130"/>
      <c r="CQ49" s="130"/>
      <c r="CR49" s="130"/>
      <c r="CS49" s="130"/>
      <c r="CT49" s="130"/>
      <c r="CU49" s="130"/>
      <c r="CV49" s="130"/>
      <c r="CW49" s="130"/>
      <c r="CX49" s="130"/>
      <c r="CY49" s="130"/>
      <c r="CZ49" s="130"/>
      <c r="DA49" s="130"/>
      <c r="DB49" s="130"/>
      <c r="DC49" s="130"/>
      <c r="DD49" s="130"/>
      <c r="DE49" s="130"/>
      <c r="DF49" s="130"/>
      <c r="DG49" s="130"/>
      <c r="DH49" s="130"/>
      <c r="DI49" s="130"/>
      <c r="DJ49" s="130"/>
      <c r="DK49" s="130"/>
      <c r="DL49" s="130"/>
      <c r="DM49" s="130"/>
      <c r="DN49" s="130"/>
      <c r="DO49" s="130"/>
      <c r="DP49" s="130"/>
      <c r="DQ49" s="130"/>
      <c r="DR49" s="130"/>
      <c r="DS49" s="130"/>
      <c r="DT49" s="130"/>
      <c r="DU49" s="130"/>
      <c r="DV49" s="130"/>
      <c r="DW49" s="130"/>
      <c r="DX49" s="130">
        <f t="shared" si="1"/>
        <v>20000</v>
      </c>
      <c r="DY49" s="130"/>
      <c r="DZ49" s="130"/>
      <c r="EA49" s="130"/>
      <c r="EB49" s="130"/>
      <c r="EC49" s="130"/>
      <c r="ED49" s="130"/>
      <c r="EE49" s="130"/>
      <c r="EF49" s="130"/>
      <c r="EG49" s="130"/>
      <c r="EH49" s="130"/>
      <c r="EI49" s="130"/>
      <c r="EJ49" s="130"/>
      <c r="EK49" s="130">
        <f t="shared" si="2"/>
        <v>0</v>
      </c>
      <c r="EL49" s="130"/>
      <c r="EM49" s="130"/>
      <c r="EN49" s="130"/>
      <c r="EO49" s="130"/>
      <c r="EP49" s="130"/>
      <c r="EQ49" s="130"/>
      <c r="ER49" s="130"/>
      <c r="ES49" s="130"/>
      <c r="ET49" s="130"/>
      <c r="EU49" s="130"/>
      <c r="EV49" s="130"/>
      <c r="EW49" s="130"/>
      <c r="EX49" s="130">
        <f t="shared" si="3"/>
        <v>0</v>
      </c>
      <c r="EY49" s="130"/>
      <c r="EZ49" s="130"/>
      <c r="FA49" s="130"/>
      <c r="FB49" s="130"/>
      <c r="FC49" s="130"/>
      <c r="FD49" s="130"/>
      <c r="FE49" s="130"/>
      <c r="FF49" s="130"/>
      <c r="FG49" s="130"/>
      <c r="FH49" s="130"/>
      <c r="FI49" s="130"/>
      <c r="FJ49" s="131"/>
    </row>
    <row r="50" spans="1:166" ht="15.95" customHeight="1">
      <c r="A50" s="198" t="s">
        <v>288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9"/>
      <c r="AK50" s="139"/>
      <c r="AL50" s="140"/>
      <c r="AM50" s="140"/>
      <c r="AN50" s="140"/>
      <c r="AO50" s="140"/>
      <c r="AP50" s="140"/>
      <c r="AQ50" s="203" t="s">
        <v>289</v>
      </c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5"/>
      <c r="BC50" s="130">
        <v>8000</v>
      </c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>
        <f t="shared" si="0"/>
        <v>8000</v>
      </c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>
        <v>7800</v>
      </c>
      <c r="CI50" s="130"/>
      <c r="CJ50" s="130"/>
      <c r="CK50" s="130"/>
      <c r="CL50" s="130"/>
      <c r="CM50" s="130"/>
      <c r="CN50" s="130"/>
      <c r="CO50" s="130"/>
      <c r="CP50" s="130"/>
      <c r="CQ50" s="130"/>
      <c r="CR50" s="130"/>
      <c r="CS50" s="130"/>
      <c r="CT50" s="130"/>
      <c r="CU50" s="130"/>
      <c r="CV50" s="130"/>
      <c r="CW50" s="130"/>
      <c r="CX50" s="130"/>
      <c r="CY50" s="130"/>
      <c r="CZ50" s="130"/>
      <c r="DA50" s="130"/>
      <c r="DB50" s="130"/>
      <c r="DC50" s="130"/>
      <c r="DD50" s="130"/>
      <c r="DE50" s="130"/>
      <c r="DF50" s="130"/>
      <c r="DG50" s="130"/>
      <c r="DH50" s="130"/>
      <c r="DI50" s="130"/>
      <c r="DJ50" s="130"/>
      <c r="DK50" s="130"/>
      <c r="DL50" s="130"/>
      <c r="DM50" s="130"/>
      <c r="DN50" s="130"/>
      <c r="DO50" s="130"/>
      <c r="DP50" s="130"/>
      <c r="DQ50" s="130"/>
      <c r="DR50" s="130"/>
      <c r="DS50" s="130"/>
      <c r="DT50" s="130"/>
      <c r="DU50" s="130"/>
      <c r="DV50" s="130"/>
      <c r="DW50" s="130"/>
      <c r="DX50" s="130">
        <f t="shared" si="1"/>
        <v>7800</v>
      </c>
      <c r="DY50" s="130"/>
      <c r="DZ50" s="130"/>
      <c r="EA50" s="130"/>
      <c r="EB50" s="130"/>
      <c r="EC50" s="130"/>
      <c r="ED50" s="130"/>
      <c r="EE50" s="130"/>
      <c r="EF50" s="130"/>
      <c r="EG50" s="130"/>
      <c r="EH50" s="130"/>
      <c r="EI50" s="130"/>
      <c r="EJ50" s="130"/>
      <c r="EK50" s="130">
        <f t="shared" si="2"/>
        <v>200</v>
      </c>
      <c r="EL50" s="130"/>
      <c r="EM50" s="130"/>
      <c r="EN50" s="130"/>
      <c r="EO50" s="130"/>
      <c r="EP50" s="130"/>
      <c r="EQ50" s="130"/>
      <c r="ER50" s="130"/>
      <c r="ES50" s="130"/>
      <c r="ET50" s="130"/>
      <c r="EU50" s="130"/>
      <c r="EV50" s="130"/>
      <c r="EW50" s="130"/>
      <c r="EX50" s="130">
        <f t="shared" si="3"/>
        <v>200</v>
      </c>
      <c r="EY50" s="130"/>
      <c r="EZ50" s="130"/>
      <c r="FA50" s="130"/>
      <c r="FB50" s="130"/>
      <c r="FC50" s="130"/>
      <c r="FD50" s="130"/>
      <c r="FE50" s="130"/>
      <c r="FF50" s="130"/>
      <c r="FG50" s="130"/>
      <c r="FH50" s="130"/>
      <c r="FI50" s="130"/>
      <c r="FJ50" s="131"/>
    </row>
    <row r="51" spans="1:166" ht="15.95" customHeight="1">
      <c r="A51" s="198" t="s">
        <v>290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9"/>
      <c r="AK51" s="139"/>
      <c r="AL51" s="140"/>
      <c r="AM51" s="140"/>
      <c r="AN51" s="140"/>
      <c r="AO51" s="140"/>
      <c r="AP51" s="140"/>
      <c r="AQ51" s="203" t="s">
        <v>291</v>
      </c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5"/>
      <c r="BC51" s="130">
        <v>60000</v>
      </c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0"/>
      <c r="BU51" s="130">
        <v>60000</v>
      </c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>
        <v>60000</v>
      </c>
      <c r="CI51" s="130"/>
      <c r="CJ51" s="130"/>
      <c r="CK51" s="130"/>
      <c r="CL51" s="130"/>
      <c r="CM51" s="130"/>
      <c r="CN51" s="130"/>
      <c r="CO51" s="130"/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0"/>
      <c r="DE51" s="130"/>
      <c r="DF51" s="130"/>
      <c r="DG51" s="130"/>
      <c r="DH51" s="130"/>
      <c r="DI51" s="130"/>
      <c r="DJ51" s="130"/>
      <c r="DK51" s="130"/>
      <c r="DL51" s="130"/>
      <c r="DM51" s="130"/>
      <c r="DN51" s="130"/>
      <c r="DO51" s="130"/>
      <c r="DP51" s="130"/>
      <c r="DQ51" s="130"/>
      <c r="DR51" s="130"/>
      <c r="DS51" s="130"/>
      <c r="DT51" s="130"/>
      <c r="DU51" s="130"/>
      <c r="DV51" s="130"/>
      <c r="DW51" s="130"/>
      <c r="DX51" s="130">
        <f t="shared" si="1"/>
        <v>60000</v>
      </c>
      <c r="DY51" s="130"/>
      <c r="DZ51" s="130"/>
      <c r="EA51" s="130"/>
      <c r="EB51" s="130"/>
      <c r="EC51" s="130"/>
      <c r="ED51" s="130"/>
      <c r="EE51" s="130"/>
      <c r="EF51" s="130"/>
      <c r="EG51" s="130"/>
      <c r="EH51" s="130"/>
      <c r="EI51" s="130"/>
      <c r="EJ51" s="130"/>
      <c r="EK51" s="130">
        <f t="shared" si="2"/>
        <v>0</v>
      </c>
      <c r="EL51" s="130"/>
      <c r="EM51" s="130"/>
      <c r="EN51" s="130"/>
      <c r="EO51" s="130"/>
      <c r="EP51" s="130"/>
      <c r="EQ51" s="130"/>
      <c r="ER51" s="130"/>
      <c r="ES51" s="130"/>
      <c r="ET51" s="130"/>
      <c r="EU51" s="130"/>
      <c r="EV51" s="130"/>
      <c r="EW51" s="130"/>
      <c r="EX51" s="130">
        <f t="shared" si="3"/>
        <v>0</v>
      </c>
      <c r="EY51" s="130"/>
      <c r="EZ51" s="130"/>
      <c r="FA51" s="130"/>
      <c r="FB51" s="130"/>
      <c r="FC51" s="130"/>
      <c r="FD51" s="130"/>
      <c r="FE51" s="130"/>
      <c r="FF51" s="130"/>
      <c r="FG51" s="130"/>
      <c r="FH51" s="130"/>
      <c r="FI51" s="130"/>
      <c r="FJ51" s="131"/>
    </row>
    <row r="52" spans="1:166" ht="15.95" customHeight="1">
      <c r="A52" s="198" t="s">
        <v>292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9"/>
      <c r="AK52" s="139"/>
      <c r="AL52" s="140"/>
      <c r="AM52" s="140"/>
      <c r="AN52" s="140"/>
      <c r="AO52" s="140"/>
      <c r="AP52" s="140"/>
      <c r="AQ52" s="203" t="s">
        <v>293</v>
      </c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5"/>
      <c r="BC52" s="130">
        <v>0</v>
      </c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>
        <f t="shared" si="0"/>
        <v>0</v>
      </c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>
        <v>0</v>
      </c>
      <c r="CI52" s="130"/>
      <c r="CJ52" s="130"/>
      <c r="CK52" s="130"/>
      <c r="CL52" s="130"/>
      <c r="CM52" s="130"/>
      <c r="CN52" s="130"/>
      <c r="CO52" s="130"/>
      <c r="CP52" s="130"/>
      <c r="CQ52" s="130"/>
      <c r="CR52" s="130"/>
      <c r="CS52" s="130"/>
      <c r="CT52" s="130"/>
      <c r="CU52" s="130"/>
      <c r="CV52" s="130"/>
      <c r="CW52" s="130"/>
      <c r="CX52" s="130"/>
      <c r="CY52" s="130"/>
      <c r="CZ52" s="130"/>
      <c r="DA52" s="130"/>
      <c r="DB52" s="130"/>
      <c r="DC52" s="130"/>
      <c r="DD52" s="130"/>
      <c r="DE52" s="130"/>
      <c r="DF52" s="130"/>
      <c r="DG52" s="130"/>
      <c r="DH52" s="130"/>
      <c r="DI52" s="130"/>
      <c r="DJ52" s="130"/>
      <c r="DK52" s="130"/>
      <c r="DL52" s="130"/>
      <c r="DM52" s="130"/>
      <c r="DN52" s="130"/>
      <c r="DO52" s="130"/>
      <c r="DP52" s="130"/>
      <c r="DQ52" s="130"/>
      <c r="DR52" s="130"/>
      <c r="DS52" s="130"/>
      <c r="DT52" s="130"/>
      <c r="DU52" s="130"/>
      <c r="DV52" s="130"/>
      <c r="DW52" s="130"/>
      <c r="DX52" s="130">
        <f t="shared" si="1"/>
        <v>0</v>
      </c>
      <c r="DY52" s="130"/>
      <c r="DZ52" s="130"/>
      <c r="EA52" s="130"/>
      <c r="EB52" s="130"/>
      <c r="EC52" s="130"/>
      <c r="ED52" s="130"/>
      <c r="EE52" s="130"/>
      <c r="EF52" s="130"/>
      <c r="EG52" s="130"/>
      <c r="EH52" s="130"/>
      <c r="EI52" s="130"/>
      <c r="EJ52" s="130"/>
      <c r="EK52" s="130">
        <f t="shared" si="2"/>
        <v>0</v>
      </c>
      <c r="EL52" s="130"/>
      <c r="EM52" s="130"/>
      <c r="EN52" s="130"/>
      <c r="EO52" s="130"/>
      <c r="EP52" s="130"/>
      <c r="EQ52" s="130"/>
      <c r="ER52" s="130"/>
      <c r="ES52" s="130"/>
      <c r="ET52" s="130"/>
      <c r="EU52" s="130"/>
      <c r="EV52" s="130"/>
      <c r="EW52" s="130"/>
      <c r="EX52" s="130">
        <f t="shared" si="3"/>
        <v>0</v>
      </c>
      <c r="EY52" s="130"/>
      <c r="EZ52" s="130"/>
      <c r="FA52" s="130"/>
      <c r="FB52" s="130"/>
      <c r="FC52" s="130"/>
      <c r="FD52" s="130"/>
      <c r="FE52" s="130"/>
      <c r="FF52" s="130"/>
      <c r="FG52" s="130"/>
      <c r="FH52" s="130"/>
      <c r="FI52" s="130"/>
      <c r="FJ52" s="131"/>
    </row>
    <row r="53" spans="1:166" ht="15.95" customHeight="1">
      <c r="A53" s="198" t="s">
        <v>294</v>
      </c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9"/>
      <c r="AK53" s="139"/>
      <c r="AL53" s="140"/>
      <c r="AM53" s="140"/>
      <c r="AN53" s="140"/>
      <c r="AO53" s="140"/>
      <c r="AP53" s="140"/>
      <c r="AQ53" s="203" t="s">
        <v>295</v>
      </c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5"/>
      <c r="BC53" s="130">
        <v>0</v>
      </c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>
        <f t="shared" si="0"/>
        <v>0</v>
      </c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>
        <v>0</v>
      </c>
      <c r="CI53" s="130"/>
      <c r="CJ53" s="130"/>
      <c r="CK53" s="130"/>
      <c r="CL53" s="130"/>
      <c r="CM53" s="130"/>
      <c r="CN53" s="130"/>
      <c r="CO53" s="130"/>
      <c r="CP53" s="130"/>
      <c r="CQ53" s="130"/>
      <c r="CR53" s="130"/>
      <c r="CS53" s="130"/>
      <c r="CT53" s="130"/>
      <c r="CU53" s="130"/>
      <c r="CV53" s="130"/>
      <c r="CW53" s="130"/>
      <c r="CX53" s="130"/>
      <c r="CY53" s="130"/>
      <c r="CZ53" s="130"/>
      <c r="DA53" s="130"/>
      <c r="DB53" s="130"/>
      <c r="DC53" s="130"/>
      <c r="DD53" s="130"/>
      <c r="DE53" s="130"/>
      <c r="DF53" s="130"/>
      <c r="DG53" s="130"/>
      <c r="DH53" s="130"/>
      <c r="DI53" s="130"/>
      <c r="DJ53" s="130"/>
      <c r="DK53" s="130"/>
      <c r="DL53" s="130"/>
      <c r="DM53" s="130"/>
      <c r="DN53" s="130"/>
      <c r="DO53" s="130"/>
      <c r="DP53" s="130"/>
      <c r="DQ53" s="130"/>
      <c r="DR53" s="130"/>
      <c r="DS53" s="130"/>
      <c r="DT53" s="130"/>
      <c r="DU53" s="130"/>
      <c r="DV53" s="130"/>
      <c r="DW53" s="130"/>
      <c r="DX53" s="130">
        <f t="shared" si="1"/>
        <v>0</v>
      </c>
      <c r="DY53" s="130"/>
      <c r="DZ53" s="130"/>
      <c r="EA53" s="130"/>
      <c r="EB53" s="130"/>
      <c r="EC53" s="130"/>
      <c r="ED53" s="130"/>
      <c r="EE53" s="130"/>
      <c r="EF53" s="130"/>
      <c r="EG53" s="130"/>
      <c r="EH53" s="130"/>
      <c r="EI53" s="130"/>
      <c r="EJ53" s="130"/>
      <c r="EK53" s="130">
        <f t="shared" si="2"/>
        <v>0</v>
      </c>
      <c r="EL53" s="130"/>
      <c r="EM53" s="130"/>
      <c r="EN53" s="130"/>
      <c r="EO53" s="130"/>
      <c r="EP53" s="130"/>
      <c r="EQ53" s="130"/>
      <c r="ER53" s="130"/>
      <c r="ES53" s="130"/>
      <c r="ET53" s="130"/>
      <c r="EU53" s="130"/>
      <c r="EV53" s="130"/>
      <c r="EW53" s="130"/>
      <c r="EX53" s="130">
        <f t="shared" si="3"/>
        <v>0</v>
      </c>
      <c r="EY53" s="130"/>
      <c r="EZ53" s="130"/>
      <c r="FA53" s="130"/>
      <c r="FB53" s="130"/>
      <c r="FC53" s="130"/>
      <c r="FD53" s="130"/>
      <c r="FE53" s="130"/>
      <c r="FF53" s="130"/>
      <c r="FG53" s="130"/>
      <c r="FH53" s="130"/>
      <c r="FI53" s="130"/>
      <c r="FJ53" s="131"/>
    </row>
    <row r="54" spans="1:166" ht="15.95" customHeight="1">
      <c r="A54" s="198" t="s">
        <v>296</v>
      </c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9"/>
      <c r="AK54" s="139"/>
      <c r="AL54" s="140"/>
      <c r="AM54" s="140"/>
      <c r="AN54" s="140"/>
      <c r="AO54" s="140"/>
      <c r="AP54" s="140"/>
      <c r="AQ54" s="203" t="s">
        <v>297</v>
      </c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5"/>
      <c r="BC54" s="130">
        <v>0</v>
      </c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>
        <f t="shared" si="0"/>
        <v>0</v>
      </c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>
        <v>0</v>
      </c>
      <c r="CI54" s="130"/>
      <c r="CJ54" s="130"/>
      <c r="CK54" s="130"/>
      <c r="CL54" s="130"/>
      <c r="CM54" s="130"/>
      <c r="CN54" s="130"/>
      <c r="CO54" s="130"/>
      <c r="CP54" s="130"/>
      <c r="CQ54" s="130"/>
      <c r="CR54" s="130"/>
      <c r="CS54" s="130"/>
      <c r="CT54" s="130"/>
      <c r="CU54" s="130"/>
      <c r="CV54" s="130"/>
      <c r="CW54" s="130"/>
      <c r="CX54" s="130"/>
      <c r="CY54" s="130"/>
      <c r="CZ54" s="130"/>
      <c r="DA54" s="130"/>
      <c r="DB54" s="130"/>
      <c r="DC54" s="130"/>
      <c r="DD54" s="130"/>
      <c r="DE54" s="130"/>
      <c r="DF54" s="130"/>
      <c r="DG54" s="130"/>
      <c r="DH54" s="130"/>
      <c r="DI54" s="130"/>
      <c r="DJ54" s="130"/>
      <c r="DK54" s="130"/>
      <c r="DL54" s="130"/>
      <c r="DM54" s="130"/>
      <c r="DN54" s="130"/>
      <c r="DO54" s="130"/>
      <c r="DP54" s="130"/>
      <c r="DQ54" s="130"/>
      <c r="DR54" s="130"/>
      <c r="DS54" s="130"/>
      <c r="DT54" s="130"/>
      <c r="DU54" s="130"/>
      <c r="DV54" s="130"/>
      <c r="DW54" s="130"/>
      <c r="DX54" s="130">
        <f t="shared" si="1"/>
        <v>0</v>
      </c>
      <c r="DY54" s="130"/>
      <c r="DZ54" s="130"/>
      <c r="EA54" s="130"/>
      <c r="EB54" s="130"/>
      <c r="EC54" s="130"/>
      <c r="ED54" s="130"/>
      <c r="EE54" s="130"/>
      <c r="EF54" s="130"/>
      <c r="EG54" s="130"/>
      <c r="EH54" s="130"/>
      <c r="EI54" s="130"/>
      <c r="EJ54" s="130"/>
      <c r="EK54" s="130">
        <f t="shared" si="2"/>
        <v>0</v>
      </c>
      <c r="EL54" s="130"/>
      <c r="EM54" s="130"/>
      <c r="EN54" s="130"/>
      <c r="EO54" s="130"/>
      <c r="EP54" s="130"/>
      <c r="EQ54" s="130"/>
      <c r="ER54" s="130"/>
      <c r="ES54" s="130"/>
      <c r="ET54" s="130"/>
      <c r="EU54" s="130"/>
      <c r="EV54" s="130"/>
      <c r="EW54" s="130"/>
      <c r="EX54" s="130">
        <f t="shared" si="3"/>
        <v>0</v>
      </c>
      <c r="EY54" s="130"/>
      <c r="EZ54" s="130"/>
      <c r="FA54" s="130"/>
      <c r="FB54" s="130"/>
      <c r="FC54" s="130"/>
      <c r="FD54" s="130"/>
      <c r="FE54" s="130"/>
      <c r="FF54" s="130"/>
      <c r="FG54" s="130"/>
      <c r="FH54" s="130"/>
      <c r="FI54" s="130"/>
      <c r="FJ54" s="131"/>
    </row>
    <row r="55" spans="1:166" ht="15" customHeight="1">
      <c r="A55" s="206" t="s">
        <v>298</v>
      </c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139"/>
      <c r="AL55" s="140"/>
      <c r="AM55" s="140"/>
      <c r="AN55" s="140"/>
      <c r="AO55" s="140"/>
      <c r="AP55" s="140"/>
      <c r="AQ55" s="203" t="s">
        <v>299</v>
      </c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5"/>
      <c r="BC55" s="130">
        <v>15000</v>
      </c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>
        <f t="shared" si="0"/>
        <v>15000</v>
      </c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>
        <v>15000</v>
      </c>
      <c r="CI55" s="130"/>
      <c r="CJ55" s="130"/>
      <c r="CK55" s="130"/>
      <c r="CL55" s="130"/>
      <c r="CM55" s="130"/>
      <c r="CN55" s="130"/>
      <c r="CO55" s="130"/>
      <c r="CP55" s="130"/>
      <c r="CQ55" s="130"/>
      <c r="CR55" s="130"/>
      <c r="CS55" s="130"/>
      <c r="CT55" s="130"/>
      <c r="CU55" s="130"/>
      <c r="CV55" s="130"/>
      <c r="CW55" s="130"/>
      <c r="CX55" s="130"/>
      <c r="CY55" s="130"/>
      <c r="CZ55" s="130"/>
      <c r="DA55" s="130"/>
      <c r="DB55" s="130"/>
      <c r="DC55" s="130"/>
      <c r="DD55" s="130"/>
      <c r="DE55" s="130"/>
      <c r="DF55" s="130"/>
      <c r="DG55" s="130"/>
      <c r="DH55" s="130"/>
      <c r="DI55" s="130"/>
      <c r="DJ55" s="130"/>
      <c r="DK55" s="130"/>
      <c r="DL55" s="130"/>
      <c r="DM55" s="130"/>
      <c r="DN55" s="130"/>
      <c r="DO55" s="130"/>
      <c r="DP55" s="130"/>
      <c r="DQ55" s="130"/>
      <c r="DR55" s="130"/>
      <c r="DS55" s="130"/>
      <c r="DT55" s="130"/>
      <c r="DU55" s="130"/>
      <c r="DV55" s="130"/>
      <c r="DW55" s="130"/>
      <c r="DX55" s="130">
        <f t="shared" si="1"/>
        <v>15000</v>
      </c>
      <c r="DY55" s="130"/>
      <c r="DZ55" s="130"/>
      <c r="EA55" s="130"/>
      <c r="EB55" s="130"/>
      <c r="EC55" s="130"/>
      <c r="ED55" s="130"/>
      <c r="EE55" s="130"/>
      <c r="EF55" s="130"/>
      <c r="EG55" s="130"/>
      <c r="EH55" s="130"/>
      <c r="EI55" s="130"/>
      <c r="EJ55" s="130"/>
      <c r="EK55" s="130">
        <f t="shared" si="2"/>
        <v>0</v>
      </c>
      <c r="EL55" s="130"/>
      <c r="EM55" s="130"/>
      <c r="EN55" s="130"/>
      <c r="EO55" s="130"/>
      <c r="EP55" s="130"/>
      <c r="EQ55" s="130"/>
      <c r="ER55" s="130"/>
      <c r="ES55" s="130"/>
      <c r="ET55" s="130"/>
      <c r="EU55" s="130"/>
      <c r="EV55" s="130"/>
      <c r="EW55" s="130"/>
      <c r="EX55" s="130">
        <f t="shared" si="3"/>
        <v>0</v>
      </c>
      <c r="EY55" s="130"/>
      <c r="EZ55" s="130"/>
      <c r="FA55" s="130"/>
      <c r="FB55" s="130"/>
      <c r="FC55" s="130"/>
      <c r="FD55" s="130"/>
      <c r="FE55" s="130"/>
      <c r="FF55" s="130"/>
      <c r="FG55" s="130"/>
      <c r="FH55" s="130"/>
      <c r="FI55" s="130"/>
      <c r="FJ55" s="131"/>
    </row>
    <row r="56" spans="1:166" ht="14.25" hidden="1" customHeight="1">
      <c r="A56" s="206" t="s">
        <v>300</v>
      </c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139"/>
      <c r="AL56" s="140"/>
      <c r="AM56" s="140"/>
      <c r="AN56" s="140"/>
      <c r="AO56" s="140"/>
      <c r="AP56" s="140"/>
      <c r="AQ56" s="200" t="s">
        <v>301</v>
      </c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2"/>
      <c r="BC56" s="130">
        <v>0</v>
      </c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>
        <f t="shared" si="0"/>
        <v>0</v>
      </c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>
        <v>0</v>
      </c>
      <c r="CI56" s="130"/>
      <c r="CJ56" s="130"/>
      <c r="CK56" s="130"/>
      <c r="CL56" s="130"/>
      <c r="CM56" s="130"/>
      <c r="CN56" s="130"/>
      <c r="CO56" s="130"/>
      <c r="CP56" s="130"/>
      <c r="CQ56" s="130"/>
      <c r="CR56" s="130"/>
      <c r="CS56" s="130"/>
      <c r="CT56" s="130"/>
      <c r="CU56" s="130"/>
      <c r="CV56" s="130"/>
      <c r="CW56" s="130"/>
      <c r="CX56" s="130"/>
      <c r="CY56" s="130"/>
      <c r="CZ56" s="130"/>
      <c r="DA56" s="130"/>
      <c r="DB56" s="130"/>
      <c r="DC56" s="130"/>
      <c r="DD56" s="130"/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0"/>
      <c r="DS56" s="130"/>
      <c r="DT56" s="130"/>
      <c r="DU56" s="130"/>
      <c r="DV56" s="130"/>
      <c r="DW56" s="130"/>
      <c r="DX56" s="130">
        <f t="shared" si="1"/>
        <v>0</v>
      </c>
      <c r="DY56" s="130"/>
      <c r="DZ56" s="130"/>
      <c r="EA56" s="130"/>
      <c r="EB56" s="130"/>
      <c r="EC56" s="130"/>
      <c r="ED56" s="130"/>
      <c r="EE56" s="130"/>
      <c r="EF56" s="130"/>
      <c r="EG56" s="130"/>
      <c r="EH56" s="130"/>
      <c r="EI56" s="130"/>
      <c r="EJ56" s="130"/>
      <c r="EK56" s="130">
        <f t="shared" si="2"/>
        <v>0</v>
      </c>
      <c r="EL56" s="130"/>
      <c r="EM56" s="130"/>
      <c r="EN56" s="130"/>
      <c r="EO56" s="130"/>
      <c r="EP56" s="130"/>
      <c r="EQ56" s="130"/>
      <c r="ER56" s="130"/>
      <c r="ES56" s="130"/>
      <c r="ET56" s="130"/>
      <c r="EU56" s="130"/>
      <c r="EV56" s="130"/>
      <c r="EW56" s="130"/>
      <c r="EX56" s="130">
        <f t="shared" si="3"/>
        <v>0</v>
      </c>
      <c r="EY56" s="130"/>
      <c r="EZ56" s="130"/>
      <c r="FA56" s="130"/>
      <c r="FB56" s="130"/>
      <c r="FC56" s="130"/>
      <c r="FD56" s="130"/>
      <c r="FE56" s="130"/>
      <c r="FF56" s="130"/>
      <c r="FG56" s="130"/>
      <c r="FH56" s="130"/>
      <c r="FI56" s="130"/>
      <c r="FJ56" s="131"/>
    </row>
    <row r="57" spans="1:166" ht="15.75" hidden="1" customHeight="1">
      <c r="A57" s="207" t="s">
        <v>302</v>
      </c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208"/>
      <c r="AK57" s="139"/>
      <c r="AL57" s="140"/>
      <c r="AM57" s="140"/>
      <c r="AN57" s="140"/>
      <c r="AO57" s="140"/>
      <c r="AP57" s="140"/>
      <c r="AQ57" s="140" t="s">
        <v>303</v>
      </c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30">
        <v>0</v>
      </c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>
        <v>0</v>
      </c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>
        <v>0</v>
      </c>
      <c r="CI57" s="130"/>
      <c r="CJ57" s="130"/>
      <c r="CK57" s="130"/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  <c r="DS57" s="130"/>
      <c r="DT57" s="130"/>
      <c r="DU57" s="130"/>
      <c r="DV57" s="130"/>
      <c r="DW57" s="130"/>
      <c r="DX57" s="130">
        <f t="shared" si="1"/>
        <v>0</v>
      </c>
      <c r="DY57" s="130"/>
      <c r="DZ57" s="130"/>
      <c r="EA57" s="130"/>
      <c r="EB57" s="130"/>
      <c r="EC57" s="130"/>
      <c r="ED57" s="130"/>
      <c r="EE57" s="130"/>
      <c r="EF57" s="130"/>
      <c r="EG57" s="130"/>
      <c r="EH57" s="130"/>
      <c r="EI57" s="130"/>
      <c r="EJ57" s="130"/>
      <c r="EK57" s="130">
        <f t="shared" si="2"/>
        <v>0</v>
      </c>
      <c r="EL57" s="130"/>
      <c r="EM57" s="130"/>
      <c r="EN57" s="130"/>
      <c r="EO57" s="130"/>
      <c r="EP57" s="130"/>
      <c r="EQ57" s="130"/>
      <c r="ER57" s="130"/>
      <c r="ES57" s="130"/>
      <c r="ET57" s="130"/>
      <c r="EU57" s="130"/>
      <c r="EV57" s="130"/>
      <c r="EW57" s="130"/>
      <c r="EX57" s="130">
        <f t="shared" si="3"/>
        <v>0</v>
      </c>
      <c r="EY57" s="130"/>
      <c r="EZ57" s="130"/>
      <c r="FA57" s="130"/>
      <c r="FB57" s="130"/>
      <c r="FC57" s="130"/>
      <c r="FD57" s="130"/>
      <c r="FE57" s="130"/>
      <c r="FF57" s="130"/>
      <c r="FG57" s="130"/>
      <c r="FH57" s="130"/>
      <c r="FI57" s="130"/>
      <c r="FJ57" s="131"/>
    </row>
    <row r="58" spans="1:166" ht="15.75" hidden="1" customHeight="1">
      <c r="A58" s="206" t="s">
        <v>304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139"/>
      <c r="AL58" s="140"/>
      <c r="AM58" s="140"/>
      <c r="AN58" s="140"/>
      <c r="AO58" s="140"/>
      <c r="AP58" s="140"/>
      <c r="AQ58" s="200" t="s">
        <v>305</v>
      </c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2"/>
      <c r="BC58" s="130">
        <v>0</v>
      </c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>
        <f t="shared" si="0"/>
        <v>0</v>
      </c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>
        <v>0</v>
      </c>
      <c r="CI58" s="130"/>
      <c r="CJ58" s="130"/>
      <c r="CK58" s="130"/>
      <c r="CL58" s="130"/>
      <c r="CM58" s="130"/>
      <c r="CN58" s="130"/>
      <c r="CO58" s="130"/>
      <c r="CP58" s="130"/>
      <c r="CQ58" s="130"/>
      <c r="CR58" s="130"/>
      <c r="CS58" s="130"/>
      <c r="CT58" s="130"/>
      <c r="CU58" s="130"/>
      <c r="CV58" s="130"/>
      <c r="CW58" s="130"/>
      <c r="CX58" s="130"/>
      <c r="CY58" s="130"/>
      <c r="CZ58" s="130"/>
      <c r="DA58" s="130"/>
      <c r="DB58" s="130"/>
      <c r="DC58" s="130"/>
      <c r="DD58" s="130"/>
      <c r="DE58" s="130"/>
      <c r="DF58" s="130"/>
      <c r="DG58" s="130"/>
      <c r="DH58" s="130"/>
      <c r="DI58" s="130"/>
      <c r="DJ58" s="130"/>
      <c r="DK58" s="130"/>
      <c r="DL58" s="130"/>
      <c r="DM58" s="130"/>
      <c r="DN58" s="130"/>
      <c r="DO58" s="130"/>
      <c r="DP58" s="130"/>
      <c r="DQ58" s="130"/>
      <c r="DR58" s="130"/>
      <c r="DS58" s="130"/>
      <c r="DT58" s="130"/>
      <c r="DU58" s="130"/>
      <c r="DV58" s="130"/>
      <c r="DW58" s="130"/>
      <c r="DX58" s="130">
        <f t="shared" si="1"/>
        <v>0</v>
      </c>
      <c r="DY58" s="130"/>
      <c r="DZ58" s="130"/>
      <c r="EA58" s="130"/>
      <c r="EB58" s="130"/>
      <c r="EC58" s="130"/>
      <c r="ED58" s="130"/>
      <c r="EE58" s="130"/>
      <c r="EF58" s="130"/>
      <c r="EG58" s="130"/>
      <c r="EH58" s="130"/>
      <c r="EI58" s="130"/>
      <c r="EJ58" s="130"/>
      <c r="EK58" s="130">
        <f t="shared" si="2"/>
        <v>0</v>
      </c>
      <c r="EL58" s="130"/>
      <c r="EM58" s="130"/>
      <c r="EN58" s="130"/>
      <c r="EO58" s="130"/>
      <c r="EP58" s="130"/>
      <c r="EQ58" s="130"/>
      <c r="ER58" s="130"/>
      <c r="ES58" s="130"/>
      <c r="ET58" s="130"/>
      <c r="EU58" s="130"/>
      <c r="EV58" s="130"/>
      <c r="EW58" s="130"/>
      <c r="EX58" s="130">
        <f t="shared" si="3"/>
        <v>0</v>
      </c>
      <c r="EY58" s="130"/>
      <c r="EZ58" s="130"/>
      <c r="FA58" s="130"/>
      <c r="FB58" s="130"/>
      <c r="FC58" s="130"/>
      <c r="FD58" s="130"/>
      <c r="FE58" s="130"/>
      <c r="FF58" s="130"/>
      <c r="FG58" s="130"/>
      <c r="FH58" s="130"/>
      <c r="FI58" s="130"/>
      <c r="FJ58" s="131"/>
    </row>
    <row r="59" spans="1:166" ht="15.95" customHeight="1">
      <c r="A59" s="217" t="s">
        <v>306</v>
      </c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8"/>
      <c r="AK59" s="219"/>
      <c r="AL59" s="220"/>
      <c r="AM59" s="220"/>
      <c r="AN59" s="220"/>
      <c r="AO59" s="220"/>
      <c r="AP59" s="221"/>
      <c r="AQ59" s="222" t="s">
        <v>307</v>
      </c>
      <c r="AR59" s="223"/>
      <c r="AS59" s="223"/>
      <c r="AT59" s="223"/>
      <c r="AU59" s="223"/>
      <c r="AV59" s="223"/>
      <c r="AW59" s="223"/>
      <c r="AX59" s="223"/>
      <c r="AY59" s="223"/>
      <c r="AZ59" s="223"/>
      <c r="BA59" s="223"/>
      <c r="BB59" s="224"/>
      <c r="BC59" s="209">
        <f>BC60</f>
        <v>130100</v>
      </c>
      <c r="BD59" s="210"/>
      <c r="BE59" s="210"/>
      <c r="BF59" s="210"/>
      <c r="BG59" s="210"/>
      <c r="BH59" s="210"/>
      <c r="BI59" s="210"/>
      <c r="BJ59" s="210"/>
      <c r="BK59" s="210"/>
      <c r="BL59" s="210"/>
      <c r="BM59" s="210"/>
      <c r="BN59" s="210"/>
      <c r="BO59" s="210"/>
      <c r="BP59" s="210"/>
      <c r="BQ59" s="210"/>
      <c r="BR59" s="210"/>
      <c r="BS59" s="210"/>
      <c r="BT59" s="211"/>
      <c r="BU59" s="209">
        <f>BU60</f>
        <v>130100</v>
      </c>
      <c r="BV59" s="210"/>
      <c r="BW59" s="210"/>
      <c r="BX59" s="210"/>
      <c r="BY59" s="210"/>
      <c r="BZ59" s="210"/>
      <c r="CA59" s="210"/>
      <c r="CB59" s="210"/>
      <c r="CC59" s="210"/>
      <c r="CD59" s="210"/>
      <c r="CE59" s="210"/>
      <c r="CF59" s="210"/>
      <c r="CG59" s="211"/>
      <c r="CH59" s="209">
        <f>CH60</f>
        <v>130100</v>
      </c>
      <c r="CI59" s="210"/>
      <c r="CJ59" s="210"/>
      <c r="CK59" s="210"/>
      <c r="CL59" s="210"/>
      <c r="CM59" s="210"/>
      <c r="CN59" s="210"/>
      <c r="CO59" s="210"/>
      <c r="CP59" s="210"/>
      <c r="CQ59" s="210"/>
      <c r="CR59" s="210"/>
      <c r="CS59" s="210"/>
      <c r="CT59" s="210"/>
      <c r="CU59" s="210"/>
      <c r="CV59" s="210"/>
      <c r="CW59" s="211"/>
      <c r="CX59" s="209"/>
      <c r="CY59" s="210"/>
      <c r="CZ59" s="210"/>
      <c r="DA59" s="210"/>
      <c r="DB59" s="210"/>
      <c r="DC59" s="210"/>
      <c r="DD59" s="211"/>
      <c r="DE59" s="39"/>
      <c r="DF59" s="39"/>
      <c r="DG59" s="39"/>
      <c r="DH59" s="39"/>
      <c r="DI59" s="39"/>
      <c r="DJ59" s="39"/>
      <c r="DK59" s="209"/>
      <c r="DL59" s="210"/>
      <c r="DM59" s="210"/>
      <c r="DN59" s="210"/>
      <c r="DO59" s="210"/>
      <c r="DP59" s="210"/>
      <c r="DQ59" s="210"/>
      <c r="DR59" s="210"/>
      <c r="DS59" s="211"/>
      <c r="DT59" s="39"/>
      <c r="DU59" s="39"/>
      <c r="DV59" s="39"/>
      <c r="DW59" s="39"/>
      <c r="DX59" s="209">
        <f>DX60</f>
        <v>130100</v>
      </c>
      <c r="DY59" s="210"/>
      <c r="DZ59" s="210"/>
      <c r="EA59" s="210"/>
      <c r="EB59" s="210"/>
      <c r="EC59" s="210"/>
      <c r="ED59" s="210"/>
      <c r="EE59" s="210"/>
      <c r="EF59" s="210"/>
      <c r="EG59" s="210"/>
      <c r="EH59" s="210"/>
      <c r="EI59" s="210"/>
      <c r="EJ59" s="211"/>
      <c r="EK59" s="209">
        <f>EK60</f>
        <v>0</v>
      </c>
      <c r="EL59" s="210"/>
      <c r="EM59" s="210"/>
      <c r="EN59" s="210"/>
      <c r="EO59" s="210"/>
      <c r="EP59" s="210"/>
      <c r="EQ59" s="210"/>
      <c r="ER59" s="210"/>
      <c r="ES59" s="210"/>
      <c r="ET59" s="210"/>
      <c r="EU59" s="210"/>
      <c r="EV59" s="210"/>
      <c r="EW59" s="211"/>
      <c r="EX59" s="209">
        <f>EK59</f>
        <v>0</v>
      </c>
      <c r="EY59" s="210"/>
      <c r="EZ59" s="210"/>
      <c r="FA59" s="210"/>
      <c r="FB59" s="210"/>
      <c r="FC59" s="210"/>
      <c r="FD59" s="210"/>
      <c r="FE59" s="210"/>
      <c r="FF59" s="210"/>
      <c r="FG59" s="210"/>
      <c r="FH59" s="210"/>
      <c r="FI59" s="210"/>
      <c r="FJ59" s="212"/>
    </row>
    <row r="60" spans="1:166" ht="15.95" customHeight="1" thickBot="1">
      <c r="A60" s="40"/>
      <c r="B60" s="213" t="s">
        <v>306</v>
      </c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41"/>
      <c r="AJ60" s="41"/>
      <c r="AK60" s="139"/>
      <c r="AL60" s="140"/>
      <c r="AM60" s="140"/>
      <c r="AN60" s="140"/>
      <c r="AO60" s="140"/>
      <c r="AP60" s="140"/>
      <c r="AQ60" s="214" t="s">
        <v>308</v>
      </c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6"/>
      <c r="BC60" s="130">
        <f>BC61+BC64+BC65</f>
        <v>130100</v>
      </c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>
        <f>BU61+BU64+BU65</f>
        <v>130100</v>
      </c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>
        <f>CH61+CH64+CH65</f>
        <v>130100</v>
      </c>
      <c r="CI60" s="130"/>
      <c r="CJ60" s="130"/>
      <c r="CK60" s="130"/>
      <c r="CL60" s="130"/>
      <c r="CM60" s="130"/>
      <c r="CN60" s="130"/>
      <c r="CO60" s="130"/>
      <c r="CP60" s="130"/>
      <c r="CQ60" s="130"/>
      <c r="CR60" s="130"/>
      <c r="CS60" s="130"/>
      <c r="CT60" s="130"/>
      <c r="CU60" s="130"/>
      <c r="CV60" s="130"/>
      <c r="CW60" s="130"/>
      <c r="CX60" s="130"/>
      <c r="CY60" s="130"/>
      <c r="CZ60" s="130"/>
      <c r="DA60" s="130"/>
      <c r="DB60" s="130"/>
      <c r="DC60" s="130"/>
      <c r="DD60" s="130"/>
      <c r="DE60" s="130"/>
      <c r="DF60" s="130"/>
      <c r="DG60" s="130"/>
      <c r="DH60" s="130"/>
      <c r="DI60" s="130"/>
      <c r="DJ60" s="130"/>
      <c r="DK60" s="130"/>
      <c r="DL60" s="130"/>
      <c r="DM60" s="130"/>
      <c r="DN60" s="130"/>
      <c r="DO60" s="130"/>
      <c r="DP60" s="130"/>
      <c r="DQ60" s="130"/>
      <c r="DR60" s="130"/>
      <c r="DS60" s="130"/>
      <c r="DT60" s="130"/>
      <c r="DU60" s="130"/>
      <c r="DV60" s="130"/>
      <c r="DW60" s="130"/>
      <c r="DX60" s="130">
        <f>DX61+DX64+DX65</f>
        <v>130100</v>
      </c>
      <c r="DY60" s="130"/>
      <c r="DZ60" s="130"/>
      <c r="EA60" s="130"/>
      <c r="EB60" s="130"/>
      <c r="EC60" s="130"/>
      <c r="ED60" s="130"/>
      <c r="EE60" s="130"/>
      <c r="EF60" s="130"/>
      <c r="EG60" s="130"/>
      <c r="EH60" s="130"/>
      <c r="EI60" s="130"/>
      <c r="EJ60" s="130"/>
      <c r="EK60" s="130">
        <f t="shared" si="2"/>
        <v>0</v>
      </c>
      <c r="EL60" s="130"/>
      <c r="EM60" s="130"/>
      <c r="EN60" s="130"/>
      <c r="EO60" s="130"/>
      <c r="EP60" s="130"/>
      <c r="EQ60" s="130"/>
      <c r="ER60" s="130"/>
      <c r="ES60" s="130"/>
      <c r="ET60" s="130"/>
      <c r="EU60" s="130"/>
      <c r="EV60" s="130"/>
      <c r="EW60" s="130"/>
      <c r="EX60" s="130">
        <f t="shared" si="3"/>
        <v>0</v>
      </c>
      <c r="EY60" s="130"/>
      <c r="EZ60" s="130"/>
      <c r="FA60" s="130"/>
      <c r="FB60" s="130"/>
      <c r="FC60" s="130"/>
      <c r="FD60" s="130"/>
      <c r="FE60" s="130"/>
      <c r="FF60" s="130"/>
      <c r="FG60" s="130"/>
      <c r="FH60" s="130"/>
      <c r="FI60" s="130"/>
      <c r="FJ60" s="131"/>
    </row>
    <row r="61" spans="1:166" ht="15.95" customHeight="1" thickBot="1">
      <c r="A61" s="213" t="s">
        <v>309</v>
      </c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41"/>
      <c r="AJ61" s="41"/>
      <c r="AK61" s="139"/>
      <c r="AL61" s="140"/>
      <c r="AM61" s="140"/>
      <c r="AN61" s="140"/>
      <c r="AO61" s="140"/>
      <c r="AP61" s="140"/>
      <c r="AQ61" s="214" t="s">
        <v>310</v>
      </c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6"/>
      <c r="BC61" s="130">
        <f>BC62+BC63</f>
        <v>114577.64</v>
      </c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>
        <f>BU62+BU63</f>
        <v>114577.64</v>
      </c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>
        <f>CH62+CH63</f>
        <v>114577.64</v>
      </c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30"/>
      <c r="DQ61" s="130"/>
      <c r="DR61" s="130"/>
      <c r="DS61" s="130"/>
      <c r="DT61" s="130"/>
      <c r="DU61" s="130"/>
      <c r="DV61" s="130"/>
      <c r="DW61" s="130"/>
      <c r="DX61" s="130">
        <f>CH61</f>
        <v>114577.64</v>
      </c>
      <c r="DY61" s="130"/>
      <c r="DZ61" s="130"/>
      <c r="EA61" s="130"/>
      <c r="EB61" s="130"/>
      <c r="EC61" s="130"/>
      <c r="ED61" s="130"/>
      <c r="EE61" s="130"/>
      <c r="EF61" s="130"/>
      <c r="EG61" s="130"/>
      <c r="EH61" s="130"/>
      <c r="EI61" s="130"/>
      <c r="EJ61" s="130"/>
      <c r="EK61" s="130">
        <f t="shared" si="2"/>
        <v>0</v>
      </c>
      <c r="EL61" s="130"/>
      <c r="EM61" s="130"/>
      <c r="EN61" s="130"/>
      <c r="EO61" s="130"/>
      <c r="EP61" s="130"/>
      <c r="EQ61" s="130"/>
      <c r="ER61" s="130"/>
      <c r="ES61" s="130"/>
      <c r="ET61" s="130"/>
      <c r="EU61" s="130"/>
      <c r="EV61" s="130"/>
      <c r="EW61" s="130"/>
      <c r="EX61" s="130">
        <f t="shared" si="3"/>
        <v>0</v>
      </c>
      <c r="EY61" s="130"/>
      <c r="EZ61" s="130"/>
      <c r="FA61" s="130"/>
      <c r="FB61" s="130"/>
      <c r="FC61" s="130"/>
      <c r="FD61" s="130"/>
      <c r="FE61" s="130"/>
      <c r="FF61" s="130"/>
      <c r="FG61" s="130"/>
      <c r="FH61" s="130"/>
      <c r="FI61" s="130"/>
      <c r="FJ61" s="131"/>
    </row>
    <row r="62" spans="1:166" ht="15.95" customHeight="1">
      <c r="A62" s="225" t="s">
        <v>311</v>
      </c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42"/>
      <c r="AJ62" s="42"/>
      <c r="AK62" s="139"/>
      <c r="AL62" s="140"/>
      <c r="AM62" s="140"/>
      <c r="AN62" s="140"/>
      <c r="AO62" s="140"/>
      <c r="AP62" s="140"/>
      <c r="AQ62" s="226" t="s">
        <v>312</v>
      </c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8"/>
      <c r="BC62" s="130">
        <v>88001.26</v>
      </c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>
        <f t="shared" si="0"/>
        <v>88001.26</v>
      </c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>
        <v>88001.26</v>
      </c>
      <c r="CI62" s="130"/>
      <c r="CJ62" s="130"/>
      <c r="CK62" s="130"/>
      <c r="CL62" s="130"/>
      <c r="CM62" s="130"/>
      <c r="CN62" s="130"/>
      <c r="CO62" s="130"/>
      <c r="CP62" s="130"/>
      <c r="CQ62" s="130"/>
      <c r="CR62" s="130"/>
      <c r="CS62" s="130"/>
      <c r="CT62" s="130"/>
      <c r="CU62" s="130"/>
      <c r="CV62" s="130"/>
      <c r="CW62" s="130"/>
      <c r="CX62" s="130"/>
      <c r="CY62" s="130"/>
      <c r="CZ62" s="130"/>
      <c r="DA62" s="130"/>
      <c r="DB62" s="130"/>
      <c r="DC62" s="130"/>
      <c r="DD62" s="130"/>
      <c r="DE62" s="130"/>
      <c r="DF62" s="130"/>
      <c r="DG62" s="130"/>
      <c r="DH62" s="130"/>
      <c r="DI62" s="130"/>
      <c r="DJ62" s="130"/>
      <c r="DK62" s="130"/>
      <c r="DL62" s="130"/>
      <c r="DM62" s="130"/>
      <c r="DN62" s="130"/>
      <c r="DO62" s="130"/>
      <c r="DP62" s="130"/>
      <c r="DQ62" s="130"/>
      <c r="DR62" s="130"/>
      <c r="DS62" s="130"/>
      <c r="DT62" s="130"/>
      <c r="DU62" s="130"/>
      <c r="DV62" s="130"/>
      <c r="DW62" s="130"/>
      <c r="DX62" s="130">
        <f t="shared" si="1"/>
        <v>88001.26</v>
      </c>
      <c r="DY62" s="130"/>
      <c r="DZ62" s="130"/>
      <c r="EA62" s="130"/>
      <c r="EB62" s="130"/>
      <c r="EC62" s="130"/>
      <c r="ED62" s="130"/>
      <c r="EE62" s="130"/>
      <c r="EF62" s="130"/>
      <c r="EG62" s="130"/>
      <c r="EH62" s="130"/>
      <c r="EI62" s="130"/>
      <c r="EJ62" s="130"/>
      <c r="EK62" s="130">
        <f t="shared" si="2"/>
        <v>0</v>
      </c>
      <c r="EL62" s="130"/>
      <c r="EM62" s="130"/>
      <c r="EN62" s="130"/>
      <c r="EO62" s="130"/>
      <c r="EP62" s="130"/>
      <c r="EQ62" s="130"/>
      <c r="ER62" s="130"/>
      <c r="ES62" s="130"/>
      <c r="ET62" s="130"/>
      <c r="EU62" s="130"/>
      <c r="EV62" s="130"/>
      <c r="EW62" s="130"/>
      <c r="EX62" s="130">
        <f t="shared" si="3"/>
        <v>0</v>
      </c>
      <c r="EY62" s="130"/>
      <c r="EZ62" s="130"/>
      <c r="FA62" s="130"/>
      <c r="FB62" s="130"/>
      <c r="FC62" s="130"/>
      <c r="FD62" s="130"/>
      <c r="FE62" s="130"/>
      <c r="FF62" s="130"/>
      <c r="FG62" s="130"/>
      <c r="FH62" s="130"/>
      <c r="FI62" s="130"/>
      <c r="FJ62" s="131"/>
    </row>
    <row r="63" spans="1:166" ht="15.95" customHeight="1" thickBot="1">
      <c r="A63" s="160" t="s">
        <v>313</v>
      </c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43"/>
      <c r="AJ63" s="43"/>
      <c r="AK63" s="139"/>
      <c r="AL63" s="140"/>
      <c r="AM63" s="140"/>
      <c r="AN63" s="140"/>
      <c r="AO63" s="140"/>
      <c r="AP63" s="140"/>
      <c r="AQ63" s="232" t="s">
        <v>314</v>
      </c>
      <c r="AR63" s="233"/>
      <c r="AS63" s="233"/>
      <c r="AT63" s="233"/>
      <c r="AU63" s="233"/>
      <c r="AV63" s="233"/>
      <c r="AW63" s="233"/>
      <c r="AX63" s="233"/>
      <c r="AY63" s="233"/>
      <c r="AZ63" s="233"/>
      <c r="BA63" s="233"/>
      <c r="BB63" s="234"/>
      <c r="BC63" s="130">
        <v>26576.38</v>
      </c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30"/>
      <c r="BS63" s="130"/>
      <c r="BT63" s="130"/>
      <c r="BU63" s="130">
        <f t="shared" si="0"/>
        <v>26576.38</v>
      </c>
      <c r="BV63" s="130"/>
      <c r="BW63" s="130"/>
      <c r="BX63" s="130"/>
      <c r="BY63" s="130"/>
      <c r="BZ63" s="130"/>
      <c r="CA63" s="130"/>
      <c r="CB63" s="130"/>
      <c r="CC63" s="130"/>
      <c r="CD63" s="130"/>
      <c r="CE63" s="130"/>
      <c r="CF63" s="130"/>
      <c r="CG63" s="130"/>
      <c r="CH63" s="130">
        <v>26576.38</v>
      </c>
      <c r="CI63" s="130"/>
      <c r="CJ63" s="130"/>
      <c r="CK63" s="130"/>
      <c r="CL63" s="130"/>
      <c r="CM63" s="130"/>
      <c r="CN63" s="130"/>
      <c r="CO63" s="130"/>
      <c r="CP63" s="130"/>
      <c r="CQ63" s="130"/>
      <c r="CR63" s="130"/>
      <c r="CS63" s="130"/>
      <c r="CT63" s="130"/>
      <c r="CU63" s="130"/>
      <c r="CV63" s="130"/>
      <c r="CW63" s="130"/>
      <c r="CX63" s="130"/>
      <c r="CY63" s="130"/>
      <c r="CZ63" s="130"/>
      <c r="DA63" s="130"/>
      <c r="DB63" s="130"/>
      <c r="DC63" s="130"/>
      <c r="DD63" s="130"/>
      <c r="DE63" s="130"/>
      <c r="DF63" s="130"/>
      <c r="DG63" s="130"/>
      <c r="DH63" s="130"/>
      <c r="DI63" s="130"/>
      <c r="DJ63" s="130"/>
      <c r="DK63" s="130"/>
      <c r="DL63" s="130"/>
      <c r="DM63" s="130"/>
      <c r="DN63" s="130"/>
      <c r="DO63" s="130"/>
      <c r="DP63" s="130"/>
      <c r="DQ63" s="130"/>
      <c r="DR63" s="130"/>
      <c r="DS63" s="130"/>
      <c r="DT63" s="130"/>
      <c r="DU63" s="130"/>
      <c r="DV63" s="130"/>
      <c r="DW63" s="130"/>
      <c r="DX63" s="130">
        <f t="shared" si="1"/>
        <v>26576.38</v>
      </c>
      <c r="DY63" s="130"/>
      <c r="DZ63" s="130"/>
      <c r="EA63" s="130"/>
      <c r="EB63" s="130"/>
      <c r="EC63" s="130"/>
      <c r="ED63" s="130"/>
      <c r="EE63" s="130"/>
      <c r="EF63" s="130"/>
      <c r="EG63" s="130"/>
      <c r="EH63" s="130"/>
      <c r="EI63" s="130"/>
      <c r="EJ63" s="130"/>
      <c r="EK63" s="130">
        <f t="shared" si="2"/>
        <v>0</v>
      </c>
      <c r="EL63" s="130"/>
      <c r="EM63" s="130"/>
      <c r="EN63" s="130"/>
      <c r="EO63" s="130"/>
      <c r="EP63" s="130"/>
      <c r="EQ63" s="130"/>
      <c r="ER63" s="130"/>
      <c r="ES63" s="130"/>
      <c r="ET63" s="130"/>
      <c r="EU63" s="130"/>
      <c r="EV63" s="130"/>
      <c r="EW63" s="130"/>
      <c r="EX63" s="130">
        <f t="shared" si="3"/>
        <v>0</v>
      </c>
      <c r="EY63" s="130"/>
      <c r="EZ63" s="130"/>
      <c r="FA63" s="130"/>
      <c r="FB63" s="130"/>
      <c r="FC63" s="130"/>
      <c r="FD63" s="130"/>
      <c r="FE63" s="130"/>
      <c r="FF63" s="130"/>
      <c r="FG63" s="130"/>
      <c r="FH63" s="130"/>
      <c r="FI63" s="130"/>
      <c r="FJ63" s="131"/>
    </row>
    <row r="64" spans="1:166" ht="15.95" customHeight="1" thickBot="1">
      <c r="A64" s="206" t="s">
        <v>233</v>
      </c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206"/>
      <c r="AK64" s="139"/>
      <c r="AL64" s="140"/>
      <c r="AM64" s="140"/>
      <c r="AN64" s="140"/>
      <c r="AO64" s="140"/>
      <c r="AP64" s="140"/>
      <c r="AQ64" s="229" t="s">
        <v>315</v>
      </c>
      <c r="AR64" s="230"/>
      <c r="AS64" s="230"/>
      <c r="AT64" s="230"/>
      <c r="AU64" s="230"/>
      <c r="AV64" s="230"/>
      <c r="AW64" s="230"/>
      <c r="AX64" s="230"/>
      <c r="AY64" s="230"/>
      <c r="AZ64" s="230"/>
      <c r="BA64" s="230"/>
      <c r="BB64" s="231"/>
      <c r="BC64" s="130">
        <v>0</v>
      </c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  <c r="BR64" s="130"/>
      <c r="BS64" s="130"/>
      <c r="BT64" s="130"/>
      <c r="BU64" s="130">
        <f t="shared" si="0"/>
        <v>0</v>
      </c>
      <c r="BV64" s="130"/>
      <c r="BW64" s="130"/>
      <c r="BX64" s="130"/>
      <c r="BY64" s="130"/>
      <c r="BZ64" s="130"/>
      <c r="CA64" s="130"/>
      <c r="CB64" s="130"/>
      <c r="CC64" s="130"/>
      <c r="CD64" s="130"/>
      <c r="CE64" s="130"/>
      <c r="CF64" s="130"/>
      <c r="CG64" s="130"/>
      <c r="CH64" s="130">
        <v>0</v>
      </c>
      <c r="CI64" s="130"/>
      <c r="CJ64" s="130"/>
      <c r="CK64" s="130"/>
      <c r="CL64" s="130"/>
      <c r="CM64" s="130"/>
      <c r="CN64" s="130"/>
      <c r="CO64" s="130"/>
      <c r="CP64" s="130"/>
      <c r="CQ64" s="130"/>
      <c r="CR64" s="130"/>
      <c r="CS64" s="130"/>
      <c r="CT64" s="130"/>
      <c r="CU64" s="130"/>
      <c r="CV64" s="130"/>
      <c r="CW64" s="130"/>
      <c r="CX64" s="130"/>
      <c r="CY64" s="130"/>
      <c r="CZ64" s="130"/>
      <c r="DA64" s="130"/>
      <c r="DB64" s="130"/>
      <c r="DC64" s="130"/>
      <c r="DD64" s="130"/>
      <c r="DE64" s="130"/>
      <c r="DF64" s="130"/>
      <c r="DG64" s="130"/>
      <c r="DH64" s="130"/>
      <c r="DI64" s="130"/>
      <c r="DJ64" s="130"/>
      <c r="DK64" s="130"/>
      <c r="DL64" s="130"/>
      <c r="DM64" s="130"/>
      <c r="DN64" s="130"/>
      <c r="DO64" s="130"/>
      <c r="DP64" s="130"/>
      <c r="DQ64" s="130"/>
      <c r="DR64" s="130"/>
      <c r="DS64" s="130"/>
      <c r="DT64" s="130"/>
      <c r="DU64" s="130"/>
      <c r="DV64" s="130"/>
      <c r="DW64" s="130"/>
      <c r="DX64" s="130">
        <f t="shared" si="1"/>
        <v>0</v>
      </c>
      <c r="DY64" s="130"/>
      <c r="DZ64" s="130"/>
      <c r="EA64" s="130"/>
      <c r="EB64" s="130"/>
      <c r="EC64" s="130"/>
      <c r="ED64" s="130"/>
      <c r="EE64" s="130"/>
      <c r="EF64" s="130"/>
      <c r="EG64" s="130"/>
      <c r="EH64" s="130"/>
      <c r="EI64" s="130"/>
      <c r="EJ64" s="130"/>
      <c r="EK64" s="130">
        <f t="shared" si="2"/>
        <v>0</v>
      </c>
      <c r="EL64" s="130"/>
      <c r="EM64" s="130"/>
      <c r="EN64" s="130"/>
      <c r="EO64" s="130"/>
      <c r="EP64" s="130"/>
      <c r="EQ64" s="130"/>
      <c r="ER64" s="130"/>
      <c r="ES64" s="130"/>
      <c r="ET64" s="130"/>
      <c r="EU64" s="130"/>
      <c r="EV64" s="130"/>
      <c r="EW64" s="130"/>
      <c r="EX64" s="130">
        <f t="shared" si="3"/>
        <v>0</v>
      </c>
      <c r="EY64" s="130"/>
      <c r="EZ64" s="130"/>
      <c r="FA64" s="130"/>
      <c r="FB64" s="130"/>
      <c r="FC64" s="130"/>
      <c r="FD64" s="130"/>
      <c r="FE64" s="130"/>
      <c r="FF64" s="130"/>
      <c r="FG64" s="130"/>
      <c r="FH64" s="130"/>
      <c r="FI64" s="130"/>
      <c r="FJ64" s="131"/>
    </row>
    <row r="65" spans="1:166" ht="15.95" customHeight="1" thickBot="1">
      <c r="A65" s="236" t="s">
        <v>274</v>
      </c>
      <c r="B65" s="236"/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7"/>
      <c r="AK65" s="139"/>
      <c r="AL65" s="140"/>
      <c r="AM65" s="140"/>
      <c r="AN65" s="140"/>
      <c r="AO65" s="140"/>
      <c r="AP65" s="140"/>
      <c r="AQ65" s="229" t="s">
        <v>315</v>
      </c>
      <c r="AR65" s="230"/>
      <c r="AS65" s="230"/>
      <c r="AT65" s="230"/>
      <c r="AU65" s="230"/>
      <c r="AV65" s="230"/>
      <c r="AW65" s="230"/>
      <c r="AX65" s="230"/>
      <c r="AY65" s="230"/>
      <c r="AZ65" s="230"/>
      <c r="BA65" s="230"/>
      <c r="BB65" s="231"/>
      <c r="BC65" s="130">
        <f>BC66</f>
        <v>15522.36</v>
      </c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>
        <f>BU66</f>
        <v>15522.36</v>
      </c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>
        <f>CH66</f>
        <v>15522.36</v>
      </c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>
        <f>DX66</f>
        <v>15522.36</v>
      </c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>
        <f t="shared" si="2"/>
        <v>0</v>
      </c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>
        <f t="shared" si="3"/>
        <v>0</v>
      </c>
      <c r="EY65" s="130"/>
      <c r="EZ65" s="130"/>
      <c r="FA65" s="130"/>
      <c r="FB65" s="130"/>
      <c r="FC65" s="130"/>
      <c r="FD65" s="130"/>
      <c r="FE65" s="130"/>
      <c r="FF65" s="130"/>
      <c r="FG65" s="130"/>
      <c r="FH65" s="130"/>
      <c r="FI65" s="130"/>
      <c r="FJ65" s="131"/>
    </row>
    <row r="66" spans="1:166" ht="15.95" customHeight="1" thickBot="1">
      <c r="A66" s="235" t="s">
        <v>276</v>
      </c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139"/>
      <c r="AL66" s="140"/>
      <c r="AM66" s="140"/>
      <c r="AN66" s="140"/>
      <c r="AO66" s="140"/>
      <c r="AP66" s="140"/>
      <c r="AQ66" s="232" t="s">
        <v>315</v>
      </c>
      <c r="AR66" s="233"/>
      <c r="AS66" s="233"/>
      <c r="AT66" s="233"/>
      <c r="AU66" s="233"/>
      <c r="AV66" s="233"/>
      <c r="AW66" s="233"/>
      <c r="AX66" s="233"/>
      <c r="AY66" s="233"/>
      <c r="AZ66" s="233"/>
      <c r="BA66" s="233"/>
      <c r="BB66" s="234"/>
      <c r="BC66" s="130">
        <v>15522.36</v>
      </c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  <c r="BT66" s="130"/>
      <c r="BU66" s="130">
        <f t="shared" si="0"/>
        <v>15522.36</v>
      </c>
      <c r="BV66" s="130"/>
      <c r="BW66" s="130"/>
      <c r="BX66" s="130"/>
      <c r="BY66" s="130"/>
      <c r="BZ66" s="130"/>
      <c r="CA66" s="130"/>
      <c r="CB66" s="130"/>
      <c r="CC66" s="130"/>
      <c r="CD66" s="130"/>
      <c r="CE66" s="130"/>
      <c r="CF66" s="130"/>
      <c r="CG66" s="130"/>
      <c r="CH66" s="130">
        <v>15522.36</v>
      </c>
      <c r="CI66" s="130"/>
      <c r="CJ66" s="130"/>
      <c r="CK66" s="130"/>
      <c r="CL66" s="130"/>
      <c r="CM66" s="130"/>
      <c r="CN66" s="130"/>
      <c r="CO66" s="130"/>
      <c r="CP66" s="130"/>
      <c r="CQ66" s="130"/>
      <c r="CR66" s="130"/>
      <c r="CS66" s="130"/>
      <c r="CT66" s="130"/>
      <c r="CU66" s="130"/>
      <c r="CV66" s="130"/>
      <c r="CW66" s="130"/>
      <c r="CX66" s="130"/>
      <c r="CY66" s="130"/>
      <c r="CZ66" s="130"/>
      <c r="DA66" s="130"/>
      <c r="DB66" s="130"/>
      <c r="DC66" s="130"/>
      <c r="DD66" s="130"/>
      <c r="DE66" s="130"/>
      <c r="DF66" s="130"/>
      <c r="DG66" s="130"/>
      <c r="DH66" s="130"/>
      <c r="DI66" s="130"/>
      <c r="DJ66" s="130"/>
      <c r="DK66" s="130"/>
      <c r="DL66" s="130"/>
      <c r="DM66" s="130"/>
      <c r="DN66" s="130"/>
      <c r="DO66" s="130"/>
      <c r="DP66" s="130"/>
      <c r="DQ66" s="130"/>
      <c r="DR66" s="130"/>
      <c r="DS66" s="130"/>
      <c r="DT66" s="130"/>
      <c r="DU66" s="130"/>
      <c r="DV66" s="130"/>
      <c r="DW66" s="130"/>
      <c r="DX66" s="130">
        <f t="shared" si="1"/>
        <v>15522.36</v>
      </c>
      <c r="DY66" s="130"/>
      <c r="DZ66" s="130"/>
      <c r="EA66" s="130"/>
      <c r="EB66" s="130"/>
      <c r="EC66" s="130"/>
      <c r="ED66" s="130"/>
      <c r="EE66" s="130"/>
      <c r="EF66" s="130"/>
      <c r="EG66" s="130"/>
      <c r="EH66" s="130"/>
      <c r="EI66" s="130"/>
      <c r="EJ66" s="130"/>
      <c r="EK66" s="130">
        <f t="shared" si="2"/>
        <v>0</v>
      </c>
      <c r="EL66" s="130"/>
      <c r="EM66" s="130"/>
      <c r="EN66" s="130"/>
      <c r="EO66" s="130"/>
      <c r="EP66" s="130"/>
      <c r="EQ66" s="130"/>
      <c r="ER66" s="130"/>
      <c r="ES66" s="130"/>
      <c r="ET66" s="130"/>
      <c r="EU66" s="130"/>
      <c r="EV66" s="130"/>
      <c r="EW66" s="130"/>
      <c r="EX66" s="130">
        <f t="shared" si="3"/>
        <v>0</v>
      </c>
      <c r="EY66" s="130"/>
      <c r="EZ66" s="130"/>
      <c r="FA66" s="130"/>
      <c r="FB66" s="130"/>
      <c r="FC66" s="130"/>
      <c r="FD66" s="130"/>
      <c r="FE66" s="130"/>
      <c r="FF66" s="130"/>
      <c r="FG66" s="130"/>
      <c r="FH66" s="130"/>
      <c r="FI66" s="130"/>
      <c r="FJ66" s="131"/>
    </row>
    <row r="67" spans="1:166" ht="15.95" customHeight="1" thickBot="1">
      <c r="A67" s="132" t="s">
        <v>316</v>
      </c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3"/>
      <c r="AK67" s="134"/>
      <c r="AL67" s="135"/>
      <c r="AM67" s="135"/>
      <c r="AN67" s="135"/>
      <c r="AO67" s="135"/>
      <c r="AP67" s="136"/>
      <c r="AQ67" s="243" t="s">
        <v>317</v>
      </c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5"/>
      <c r="BC67" s="125">
        <f>BC68+BC72</f>
        <v>29100</v>
      </c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  <c r="BR67" s="126"/>
      <c r="BS67" s="126"/>
      <c r="BT67" s="127"/>
      <c r="BU67" s="125">
        <f>BU68+BU72</f>
        <v>29100</v>
      </c>
      <c r="BV67" s="126"/>
      <c r="BW67" s="126"/>
      <c r="BX67" s="126"/>
      <c r="BY67" s="126"/>
      <c r="BZ67" s="126"/>
      <c r="CA67" s="126"/>
      <c r="CB67" s="126"/>
      <c r="CC67" s="126"/>
      <c r="CD67" s="126"/>
      <c r="CE67" s="126"/>
      <c r="CF67" s="126"/>
      <c r="CG67" s="127"/>
      <c r="CH67" s="125">
        <f>CH68+CH72</f>
        <v>29100</v>
      </c>
      <c r="CI67" s="126"/>
      <c r="CJ67" s="126"/>
      <c r="CK67" s="126"/>
      <c r="CL67" s="126"/>
      <c r="CM67" s="126"/>
      <c r="CN67" s="126"/>
      <c r="CO67" s="126"/>
      <c r="CP67" s="126"/>
      <c r="CQ67" s="126"/>
      <c r="CR67" s="126"/>
      <c r="CS67" s="126"/>
      <c r="CT67" s="126"/>
      <c r="CU67" s="126"/>
      <c r="CV67" s="126"/>
      <c r="CW67" s="127"/>
      <c r="CX67" s="125"/>
      <c r="CY67" s="126"/>
      <c r="CZ67" s="126"/>
      <c r="DA67" s="126"/>
      <c r="DB67" s="126"/>
      <c r="DC67" s="126"/>
      <c r="DD67" s="127"/>
      <c r="DE67" s="34"/>
      <c r="DF67" s="34"/>
      <c r="DG67" s="34"/>
      <c r="DH67" s="34"/>
      <c r="DI67" s="34"/>
      <c r="DJ67" s="34"/>
      <c r="DK67" s="125"/>
      <c r="DL67" s="126"/>
      <c r="DM67" s="126"/>
      <c r="DN67" s="126"/>
      <c r="DO67" s="126"/>
      <c r="DP67" s="126"/>
      <c r="DQ67" s="126"/>
      <c r="DR67" s="126"/>
      <c r="DS67" s="127"/>
      <c r="DT67" s="34"/>
      <c r="DU67" s="34"/>
      <c r="DV67" s="34"/>
      <c r="DW67" s="34"/>
      <c r="DX67" s="125">
        <f>CH67</f>
        <v>29100</v>
      </c>
      <c r="DY67" s="126"/>
      <c r="DZ67" s="126"/>
      <c r="EA67" s="126"/>
      <c r="EB67" s="126"/>
      <c r="EC67" s="126"/>
      <c r="ED67" s="126"/>
      <c r="EE67" s="126"/>
      <c r="EF67" s="126"/>
      <c r="EG67" s="126"/>
      <c r="EH67" s="126"/>
      <c r="EI67" s="126"/>
      <c r="EJ67" s="127"/>
      <c r="EK67" s="125">
        <f>BC67-DX67</f>
        <v>0</v>
      </c>
      <c r="EL67" s="126"/>
      <c r="EM67" s="126"/>
      <c r="EN67" s="126"/>
      <c r="EO67" s="126"/>
      <c r="EP67" s="126"/>
      <c r="EQ67" s="126"/>
      <c r="ER67" s="126"/>
      <c r="ES67" s="126"/>
      <c r="ET67" s="126"/>
      <c r="EU67" s="126"/>
      <c r="EV67" s="126"/>
      <c r="EW67" s="127"/>
      <c r="EX67" s="125">
        <f>EK67</f>
        <v>0</v>
      </c>
      <c r="EY67" s="126"/>
      <c r="EZ67" s="126"/>
      <c r="FA67" s="126"/>
      <c r="FB67" s="126"/>
      <c r="FC67" s="126"/>
      <c r="FD67" s="126"/>
      <c r="FE67" s="126"/>
      <c r="FF67" s="126"/>
      <c r="FG67" s="126"/>
      <c r="FH67" s="126"/>
      <c r="FI67" s="126"/>
      <c r="FJ67" s="238"/>
    </row>
    <row r="68" spans="1:166" ht="27.75" customHeight="1" thickBot="1">
      <c r="A68" s="239" t="s">
        <v>318</v>
      </c>
      <c r="B68" s="239"/>
      <c r="C68" s="239"/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41"/>
      <c r="AJ68" s="41"/>
      <c r="AK68" s="139"/>
      <c r="AL68" s="140"/>
      <c r="AM68" s="140"/>
      <c r="AN68" s="140"/>
      <c r="AO68" s="140"/>
      <c r="AP68" s="140"/>
      <c r="AQ68" s="240" t="s">
        <v>319</v>
      </c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2"/>
      <c r="BC68" s="130">
        <f>BC69+BC70+BC71</f>
        <v>15300</v>
      </c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>
        <f>BU69+BU70+BU71</f>
        <v>15300</v>
      </c>
      <c r="BV68" s="130"/>
      <c r="BW68" s="130"/>
      <c r="BX68" s="130"/>
      <c r="BY68" s="130"/>
      <c r="BZ68" s="130"/>
      <c r="CA68" s="130"/>
      <c r="CB68" s="130"/>
      <c r="CC68" s="130"/>
      <c r="CD68" s="130"/>
      <c r="CE68" s="130"/>
      <c r="CF68" s="130"/>
      <c r="CG68" s="130"/>
      <c r="CH68" s="130">
        <f>CH69+CH70+CH71</f>
        <v>15300</v>
      </c>
      <c r="CI68" s="130"/>
      <c r="CJ68" s="130"/>
      <c r="CK68" s="130"/>
      <c r="CL68" s="130"/>
      <c r="CM68" s="130"/>
      <c r="CN68" s="130"/>
      <c r="CO68" s="130"/>
      <c r="CP68" s="130"/>
      <c r="CQ68" s="130"/>
      <c r="CR68" s="130"/>
      <c r="CS68" s="130"/>
      <c r="CT68" s="130"/>
      <c r="CU68" s="130"/>
      <c r="CV68" s="130"/>
      <c r="CW68" s="130"/>
      <c r="CX68" s="130"/>
      <c r="CY68" s="130"/>
      <c r="CZ68" s="130"/>
      <c r="DA68" s="130"/>
      <c r="DB68" s="130"/>
      <c r="DC68" s="130"/>
      <c r="DD68" s="130"/>
      <c r="DE68" s="130"/>
      <c r="DF68" s="130"/>
      <c r="DG68" s="130"/>
      <c r="DH68" s="130"/>
      <c r="DI68" s="130"/>
      <c r="DJ68" s="130"/>
      <c r="DK68" s="130"/>
      <c r="DL68" s="130"/>
      <c r="DM68" s="130"/>
      <c r="DN68" s="130"/>
      <c r="DO68" s="130"/>
      <c r="DP68" s="130"/>
      <c r="DQ68" s="130"/>
      <c r="DR68" s="130"/>
      <c r="DS68" s="130"/>
      <c r="DT68" s="130"/>
      <c r="DU68" s="130"/>
      <c r="DV68" s="130"/>
      <c r="DW68" s="130"/>
      <c r="DX68" s="130">
        <f>DX69+DX70+DX71</f>
        <v>15300</v>
      </c>
      <c r="DY68" s="130"/>
      <c r="DZ68" s="130"/>
      <c r="EA68" s="130"/>
      <c r="EB68" s="130"/>
      <c r="EC68" s="130"/>
      <c r="ED68" s="130"/>
      <c r="EE68" s="130"/>
      <c r="EF68" s="130"/>
      <c r="EG68" s="130"/>
      <c r="EH68" s="130"/>
      <c r="EI68" s="130"/>
      <c r="EJ68" s="130"/>
      <c r="EK68" s="130">
        <f t="shared" si="2"/>
        <v>0</v>
      </c>
      <c r="EL68" s="130"/>
      <c r="EM68" s="130"/>
      <c r="EN68" s="130"/>
      <c r="EO68" s="130"/>
      <c r="EP68" s="130"/>
      <c r="EQ68" s="130"/>
      <c r="ER68" s="130"/>
      <c r="ES68" s="130"/>
      <c r="ET68" s="130"/>
      <c r="EU68" s="130"/>
      <c r="EV68" s="130"/>
      <c r="EW68" s="130"/>
      <c r="EX68" s="130">
        <f t="shared" si="3"/>
        <v>0</v>
      </c>
      <c r="EY68" s="130"/>
      <c r="EZ68" s="130"/>
      <c r="FA68" s="130"/>
      <c r="FB68" s="130"/>
      <c r="FC68" s="130"/>
      <c r="FD68" s="130"/>
      <c r="FE68" s="130"/>
      <c r="FF68" s="130"/>
      <c r="FG68" s="130"/>
      <c r="FH68" s="130"/>
      <c r="FI68" s="130"/>
      <c r="FJ68" s="131"/>
    </row>
    <row r="69" spans="1:166" ht="18.75" customHeight="1" thickBot="1">
      <c r="A69" s="225" t="s">
        <v>320</v>
      </c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41"/>
      <c r="AJ69" s="41"/>
      <c r="AK69" s="139"/>
      <c r="AL69" s="140"/>
      <c r="AM69" s="140"/>
      <c r="AN69" s="140"/>
      <c r="AO69" s="140"/>
      <c r="AP69" s="140"/>
      <c r="AQ69" s="246" t="s">
        <v>321</v>
      </c>
      <c r="AR69" s="247"/>
      <c r="AS69" s="247"/>
      <c r="AT69" s="247"/>
      <c r="AU69" s="247"/>
      <c r="AV69" s="247"/>
      <c r="AW69" s="247"/>
      <c r="AX69" s="247"/>
      <c r="AY69" s="247"/>
      <c r="AZ69" s="247"/>
      <c r="BA69" s="247"/>
      <c r="BB69" s="248"/>
      <c r="BC69" s="130">
        <v>13800</v>
      </c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>
        <f t="shared" si="0"/>
        <v>13800</v>
      </c>
      <c r="BV69" s="130"/>
      <c r="BW69" s="130"/>
      <c r="BX69" s="130"/>
      <c r="BY69" s="130"/>
      <c r="BZ69" s="130"/>
      <c r="CA69" s="130"/>
      <c r="CB69" s="130"/>
      <c r="CC69" s="130"/>
      <c r="CD69" s="130"/>
      <c r="CE69" s="130"/>
      <c r="CF69" s="130"/>
      <c r="CG69" s="130"/>
      <c r="CH69" s="130">
        <v>13800</v>
      </c>
      <c r="CI69" s="130"/>
      <c r="CJ69" s="130"/>
      <c r="CK69" s="130"/>
      <c r="CL69" s="130"/>
      <c r="CM69" s="130"/>
      <c r="CN69" s="130"/>
      <c r="CO69" s="130"/>
      <c r="CP69" s="130"/>
      <c r="CQ69" s="130"/>
      <c r="CR69" s="130"/>
      <c r="CS69" s="130"/>
      <c r="CT69" s="130"/>
      <c r="CU69" s="130"/>
      <c r="CV69" s="130"/>
      <c r="CW69" s="130"/>
      <c r="CX69" s="130"/>
      <c r="CY69" s="130"/>
      <c r="CZ69" s="130"/>
      <c r="DA69" s="130"/>
      <c r="DB69" s="130"/>
      <c r="DC69" s="130"/>
      <c r="DD69" s="130"/>
      <c r="DE69" s="130"/>
      <c r="DF69" s="130"/>
      <c r="DG69" s="130"/>
      <c r="DH69" s="130"/>
      <c r="DI69" s="130"/>
      <c r="DJ69" s="130"/>
      <c r="DK69" s="130"/>
      <c r="DL69" s="130"/>
      <c r="DM69" s="130"/>
      <c r="DN69" s="130"/>
      <c r="DO69" s="130"/>
      <c r="DP69" s="130"/>
      <c r="DQ69" s="130"/>
      <c r="DR69" s="130"/>
      <c r="DS69" s="130"/>
      <c r="DT69" s="130"/>
      <c r="DU69" s="130"/>
      <c r="DV69" s="130"/>
      <c r="DW69" s="130"/>
      <c r="DX69" s="130">
        <f t="shared" si="1"/>
        <v>13800</v>
      </c>
      <c r="DY69" s="130"/>
      <c r="DZ69" s="130"/>
      <c r="EA69" s="130"/>
      <c r="EB69" s="130"/>
      <c r="EC69" s="130"/>
      <c r="ED69" s="130"/>
      <c r="EE69" s="130"/>
      <c r="EF69" s="130"/>
      <c r="EG69" s="130"/>
      <c r="EH69" s="130"/>
      <c r="EI69" s="130"/>
      <c r="EJ69" s="130"/>
      <c r="EK69" s="130">
        <f t="shared" si="2"/>
        <v>0</v>
      </c>
      <c r="EL69" s="130"/>
      <c r="EM69" s="130"/>
      <c r="EN69" s="130"/>
      <c r="EO69" s="130"/>
      <c r="EP69" s="130"/>
      <c r="EQ69" s="130"/>
      <c r="ER69" s="130"/>
      <c r="ES69" s="130"/>
      <c r="ET69" s="130"/>
      <c r="EU69" s="130"/>
      <c r="EV69" s="130"/>
      <c r="EW69" s="130"/>
      <c r="EX69" s="130">
        <f t="shared" si="3"/>
        <v>0</v>
      </c>
      <c r="EY69" s="130"/>
      <c r="EZ69" s="130"/>
      <c r="FA69" s="130"/>
      <c r="FB69" s="130"/>
      <c r="FC69" s="130"/>
      <c r="FD69" s="130"/>
      <c r="FE69" s="130"/>
      <c r="FF69" s="130"/>
      <c r="FG69" s="130"/>
      <c r="FH69" s="130"/>
      <c r="FI69" s="130"/>
      <c r="FJ69" s="131"/>
    </row>
    <row r="70" spans="1:166" ht="15.95" customHeight="1" thickBot="1">
      <c r="A70" s="160" t="s">
        <v>322</v>
      </c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41"/>
      <c r="AJ70" s="41"/>
      <c r="AK70" s="139"/>
      <c r="AL70" s="140"/>
      <c r="AM70" s="140"/>
      <c r="AN70" s="140"/>
      <c r="AO70" s="140"/>
      <c r="AP70" s="140"/>
      <c r="AQ70" s="246" t="s">
        <v>323</v>
      </c>
      <c r="AR70" s="247"/>
      <c r="AS70" s="247"/>
      <c r="AT70" s="247"/>
      <c r="AU70" s="247"/>
      <c r="AV70" s="247"/>
      <c r="AW70" s="247"/>
      <c r="AX70" s="247"/>
      <c r="AY70" s="247"/>
      <c r="AZ70" s="247"/>
      <c r="BA70" s="247"/>
      <c r="BB70" s="248"/>
      <c r="BC70" s="130">
        <v>1500</v>
      </c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>
        <f t="shared" si="0"/>
        <v>1500</v>
      </c>
      <c r="BV70" s="130"/>
      <c r="BW70" s="130"/>
      <c r="BX70" s="130"/>
      <c r="BY70" s="130"/>
      <c r="BZ70" s="130"/>
      <c r="CA70" s="130"/>
      <c r="CB70" s="130"/>
      <c r="CC70" s="130"/>
      <c r="CD70" s="130"/>
      <c r="CE70" s="130"/>
      <c r="CF70" s="130"/>
      <c r="CG70" s="130"/>
      <c r="CH70" s="130">
        <v>1500</v>
      </c>
      <c r="CI70" s="130"/>
      <c r="CJ70" s="130"/>
      <c r="CK70" s="130"/>
      <c r="CL70" s="130"/>
      <c r="CM70" s="130"/>
      <c r="CN70" s="130"/>
      <c r="CO70" s="130"/>
      <c r="CP70" s="130"/>
      <c r="CQ70" s="130"/>
      <c r="CR70" s="130"/>
      <c r="CS70" s="130"/>
      <c r="CT70" s="130"/>
      <c r="CU70" s="130"/>
      <c r="CV70" s="130"/>
      <c r="CW70" s="130"/>
      <c r="CX70" s="130"/>
      <c r="CY70" s="130"/>
      <c r="CZ70" s="130"/>
      <c r="DA70" s="130"/>
      <c r="DB70" s="130"/>
      <c r="DC70" s="130"/>
      <c r="DD70" s="130"/>
      <c r="DE70" s="130"/>
      <c r="DF70" s="130"/>
      <c r="DG70" s="130"/>
      <c r="DH70" s="130"/>
      <c r="DI70" s="130"/>
      <c r="DJ70" s="130"/>
      <c r="DK70" s="130"/>
      <c r="DL70" s="130"/>
      <c r="DM70" s="130"/>
      <c r="DN70" s="130"/>
      <c r="DO70" s="130"/>
      <c r="DP70" s="130"/>
      <c r="DQ70" s="130"/>
      <c r="DR70" s="130"/>
      <c r="DS70" s="130"/>
      <c r="DT70" s="130"/>
      <c r="DU70" s="130"/>
      <c r="DV70" s="130"/>
      <c r="DW70" s="130"/>
      <c r="DX70" s="130">
        <f t="shared" si="1"/>
        <v>1500</v>
      </c>
      <c r="DY70" s="130"/>
      <c r="DZ70" s="130"/>
      <c r="EA70" s="130"/>
      <c r="EB70" s="130"/>
      <c r="EC70" s="130"/>
      <c r="ED70" s="130"/>
      <c r="EE70" s="130"/>
      <c r="EF70" s="130"/>
      <c r="EG70" s="130"/>
      <c r="EH70" s="130"/>
      <c r="EI70" s="130"/>
      <c r="EJ70" s="130"/>
      <c r="EK70" s="130">
        <f t="shared" si="2"/>
        <v>0</v>
      </c>
      <c r="EL70" s="130"/>
      <c r="EM70" s="130"/>
      <c r="EN70" s="130"/>
      <c r="EO70" s="130"/>
      <c r="EP70" s="130"/>
      <c r="EQ70" s="130"/>
      <c r="ER70" s="130"/>
      <c r="ES70" s="130"/>
      <c r="ET70" s="130"/>
      <c r="EU70" s="130"/>
      <c r="EV70" s="130"/>
      <c r="EW70" s="130"/>
      <c r="EX70" s="130">
        <f t="shared" si="3"/>
        <v>0</v>
      </c>
      <c r="EY70" s="130"/>
      <c r="EZ70" s="130"/>
      <c r="FA70" s="130"/>
      <c r="FB70" s="130"/>
      <c r="FC70" s="130"/>
      <c r="FD70" s="130"/>
      <c r="FE70" s="130"/>
      <c r="FF70" s="130"/>
      <c r="FG70" s="130"/>
      <c r="FH70" s="130"/>
      <c r="FI70" s="130"/>
      <c r="FJ70" s="131"/>
    </row>
    <row r="71" spans="1:166" ht="15.95" customHeight="1" thickBot="1">
      <c r="A71" s="249" t="s">
        <v>324</v>
      </c>
      <c r="B71" s="249"/>
      <c r="C71" s="249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56"/>
      <c r="AK71" s="139"/>
      <c r="AL71" s="140"/>
      <c r="AM71" s="140"/>
      <c r="AN71" s="140"/>
      <c r="AO71" s="140"/>
      <c r="AP71" s="140"/>
      <c r="AQ71" s="246" t="s">
        <v>323</v>
      </c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8"/>
      <c r="BC71" s="130">
        <v>0</v>
      </c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>
        <f t="shared" si="0"/>
        <v>0</v>
      </c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  <c r="CG71" s="130"/>
      <c r="CH71" s="130">
        <v>0</v>
      </c>
      <c r="CI71" s="130"/>
      <c r="CJ71" s="130"/>
      <c r="CK71" s="130"/>
      <c r="CL71" s="130"/>
      <c r="CM71" s="130"/>
      <c r="CN71" s="130"/>
      <c r="CO71" s="130"/>
      <c r="CP71" s="130"/>
      <c r="CQ71" s="130"/>
      <c r="CR71" s="130"/>
      <c r="CS71" s="130"/>
      <c r="CT71" s="130"/>
      <c r="CU71" s="130"/>
      <c r="CV71" s="130"/>
      <c r="CW71" s="130"/>
      <c r="CX71" s="130"/>
      <c r="CY71" s="130"/>
      <c r="CZ71" s="130"/>
      <c r="DA71" s="130"/>
      <c r="DB71" s="130"/>
      <c r="DC71" s="130"/>
      <c r="DD71" s="130"/>
      <c r="DE71" s="130"/>
      <c r="DF71" s="130"/>
      <c r="DG71" s="130"/>
      <c r="DH71" s="130"/>
      <c r="DI71" s="130"/>
      <c r="DJ71" s="130"/>
      <c r="DK71" s="130"/>
      <c r="DL71" s="130"/>
      <c r="DM71" s="130"/>
      <c r="DN71" s="130"/>
      <c r="DO71" s="130"/>
      <c r="DP71" s="130"/>
      <c r="DQ71" s="130"/>
      <c r="DR71" s="130"/>
      <c r="DS71" s="130"/>
      <c r="DT71" s="130"/>
      <c r="DU71" s="130"/>
      <c r="DV71" s="130"/>
      <c r="DW71" s="130"/>
      <c r="DX71" s="130">
        <f t="shared" si="1"/>
        <v>0</v>
      </c>
      <c r="DY71" s="130"/>
      <c r="DZ71" s="130"/>
      <c r="EA71" s="130"/>
      <c r="EB71" s="130"/>
      <c r="EC71" s="130"/>
      <c r="ED71" s="130"/>
      <c r="EE71" s="130"/>
      <c r="EF71" s="130"/>
      <c r="EG71" s="130"/>
      <c r="EH71" s="130"/>
      <c r="EI71" s="130"/>
      <c r="EJ71" s="130"/>
      <c r="EK71" s="130">
        <f t="shared" si="2"/>
        <v>0</v>
      </c>
      <c r="EL71" s="130"/>
      <c r="EM71" s="130"/>
      <c r="EN71" s="130"/>
      <c r="EO71" s="130"/>
      <c r="EP71" s="130"/>
      <c r="EQ71" s="130"/>
      <c r="ER71" s="130"/>
      <c r="ES71" s="130"/>
      <c r="ET71" s="130"/>
      <c r="EU71" s="130"/>
      <c r="EV71" s="130"/>
      <c r="EW71" s="130"/>
      <c r="EX71" s="130">
        <f t="shared" si="3"/>
        <v>0</v>
      </c>
      <c r="EY71" s="130"/>
      <c r="EZ71" s="130"/>
      <c r="FA71" s="130"/>
      <c r="FB71" s="130"/>
      <c r="FC71" s="130"/>
      <c r="FD71" s="130"/>
      <c r="FE71" s="130"/>
      <c r="FF71" s="130"/>
      <c r="FG71" s="130"/>
      <c r="FH71" s="130"/>
      <c r="FI71" s="130"/>
      <c r="FJ71" s="131"/>
    </row>
    <row r="72" spans="1:166" ht="15.95" customHeight="1" thickBot="1">
      <c r="A72" s="44" t="s">
        <v>325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1"/>
      <c r="AJ72" s="41"/>
      <c r="AK72" s="139"/>
      <c r="AL72" s="140"/>
      <c r="AM72" s="140"/>
      <c r="AN72" s="140"/>
      <c r="AO72" s="140"/>
      <c r="AP72" s="140"/>
      <c r="AQ72" s="253" t="s">
        <v>326</v>
      </c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5"/>
      <c r="BC72" s="130">
        <f>BC73</f>
        <v>13800</v>
      </c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>
        <f>BU73</f>
        <v>13800</v>
      </c>
      <c r="BV72" s="130"/>
      <c r="BW72" s="130"/>
      <c r="BX72" s="130"/>
      <c r="BY72" s="130"/>
      <c r="BZ72" s="130"/>
      <c r="CA72" s="130"/>
      <c r="CB72" s="130"/>
      <c r="CC72" s="130"/>
      <c r="CD72" s="130"/>
      <c r="CE72" s="130"/>
      <c r="CF72" s="130"/>
      <c r="CG72" s="130"/>
      <c r="CH72" s="130">
        <f>CH73</f>
        <v>13800</v>
      </c>
      <c r="CI72" s="130"/>
      <c r="CJ72" s="130"/>
      <c r="CK72" s="130"/>
      <c r="CL72" s="130"/>
      <c r="CM72" s="130"/>
      <c r="CN72" s="130"/>
      <c r="CO72" s="130"/>
      <c r="CP72" s="130"/>
      <c r="CQ72" s="130"/>
      <c r="CR72" s="130"/>
      <c r="CS72" s="130"/>
      <c r="CT72" s="130"/>
      <c r="CU72" s="130"/>
      <c r="CV72" s="130"/>
      <c r="CW72" s="130"/>
      <c r="CX72" s="130"/>
      <c r="CY72" s="130"/>
      <c r="CZ72" s="130"/>
      <c r="DA72" s="130"/>
      <c r="DB72" s="130"/>
      <c r="DC72" s="130"/>
      <c r="DD72" s="130"/>
      <c r="DE72" s="130"/>
      <c r="DF72" s="130"/>
      <c r="DG72" s="130"/>
      <c r="DH72" s="130"/>
      <c r="DI72" s="130"/>
      <c r="DJ72" s="130"/>
      <c r="DK72" s="130"/>
      <c r="DL72" s="130"/>
      <c r="DM72" s="130"/>
      <c r="DN72" s="130"/>
      <c r="DO72" s="130"/>
      <c r="DP72" s="130"/>
      <c r="DQ72" s="130"/>
      <c r="DR72" s="130"/>
      <c r="DS72" s="130"/>
      <c r="DT72" s="130"/>
      <c r="DU72" s="130"/>
      <c r="DV72" s="130"/>
      <c r="DW72" s="130"/>
      <c r="DX72" s="130">
        <f>DX73</f>
        <v>13800</v>
      </c>
      <c r="DY72" s="130"/>
      <c r="DZ72" s="130"/>
      <c r="EA72" s="130"/>
      <c r="EB72" s="130"/>
      <c r="EC72" s="130"/>
      <c r="ED72" s="130"/>
      <c r="EE72" s="130"/>
      <c r="EF72" s="130"/>
      <c r="EG72" s="130"/>
      <c r="EH72" s="130"/>
      <c r="EI72" s="130"/>
      <c r="EJ72" s="130"/>
      <c r="EK72" s="130">
        <f t="shared" si="2"/>
        <v>0</v>
      </c>
      <c r="EL72" s="130"/>
      <c r="EM72" s="130"/>
      <c r="EN72" s="130"/>
      <c r="EO72" s="130"/>
      <c r="EP72" s="130"/>
      <c r="EQ72" s="130"/>
      <c r="ER72" s="130"/>
      <c r="ES72" s="130"/>
      <c r="ET72" s="130"/>
      <c r="EU72" s="130"/>
      <c r="EV72" s="130"/>
      <c r="EW72" s="130"/>
      <c r="EX72" s="130">
        <f t="shared" si="3"/>
        <v>0</v>
      </c>
      <c r="EY72" s="130"/>
      <c r="EZ72" s="130"/>
      <c r="FA72" s="130"/>
      <c r="FB72" s="130"/>
      <c r="FC72" s="130"/>
      <c r="FD72" s="130"/>
      <c r="FE72" s="130"/>
      <c r="FF72" s="130"/>
      <c r="FG72" s="130"/>
      <c r="FH72" s="130"/>
      <c r="FI72" s="130"/>
      <c r="FJ72" s="131"/>
    </row>
    <row r="73" spans="1:166" ht="15.95" customHeight="1" thickBot="1">
      <c r="A73" s="249" t="s">
        <v>327</v>
      </c>
      <c r="B73" s="249"/>
      <c r="C73" s="249"/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41"/>
      <c r="AJ73" s="41"/>
      <c r="AK73" s="139"/>
      <c r="AL73" s="140"/>
      <c r="AM73" s="140"/>
      <c r="AN73" s="140"/>
      <c r="AO73" s="140"/>
      <c r="AP73" s="140"/>
      <c r="AQ73" s="250" t="s">
        <v>328</v>
      </c>
      <c r="AR73" s="251"/>
      <c r="AS73" s="251"/>
      <c r="AT73" s="251"/>
      <c r="AU73" s="251"/>
      <c r="AV73" s="251"/>
      <c r="AW73" s="251"/>
      <c r="AX73" s="251"/>
      <c r="AY73" s="251"/>
      <c r="AZ73" s="251"/>
      <c r="BA73" s="251"/>
      <c r="BB73" s="252"/>
      <c r="BC73" s="130">
        <v>13800</v>
      </c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>
        <f t="shared" si="0"/>
        <v>13800</v>
      </c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  <c r="CF73" s="130"/>
      <c r="CG73" s="130"/>
      <c r="CH73" s="130">
        <v>13800</v>
      </c>
      <c r="CI73" s="130"/>
      <c r="CJ73" s="130"/>
      <c r="CK73" s="130"/>
      <c r="CL73" s="130"/>
      <c r="CM73" s="130"/>
      <c r="CN73" s="130"/>
      <c r="CO73" s="130"/>
      <c r="CP73" s="130"/>
      <c r="CQ73" s="130"/>
      <c r="CR73" s="130"/>
      <c r="CS73" s="130"/>
      <c r="CT73" s="130"/>
      <c r="CU73" s="130"/>
      <c r="CV73" s="130"/>
      <c r="CW73" s="130"/>
      <c r="CX73" s="130"/>
      <c r="CY73" s="130"/>
      <c r="CZ73" s="130"/>
      <c r="DA73" s="130"/>
      <c r="DB73" s="130"/>
      <c r="DC73" s="130"/>
      <c r="DD73" s="130"/>
      <c r="DE73" s="130"/>
      <c r="DF73" s="130"/>
      <c r="DG73" s="130"/>
      <c r="DH73" s="130"/>
      <c r="DI73" s="130"/>
      <c r="DJ73" s="130"/>
      <c r="DK73" s="130"/>
      <c r="DL73" s="130"/>
      <c r="DM73" s="130"/>
      <c r="DN73" s="130"/>
      <c r="DO73" s="130"/>
      <c r="DP73" s="130"/>
      <c r="DQ73" s="130"/>
      <c r="DR73" s="130"/>
      <c r="DS73" s="130"/>
      <c r="DT73" s="130"/>
      <c r="DU73" s="130"/>
      <c r="DV73" s="130"/>
      <c r="DW73" s="130"/>
      <c r="DX73" s="130">
        <f t="shared" si="1"/>
        <v>13800</v>
      </c>
      <c r="DY73" s="130"/>
      <c r="DZ73" s="130"/>
      <c r="EA73" s="130"/>
      <c r="EB73" s="130"/>
      <c r="EC73" s="130"/>
      <c r="ED73" s="130"/>
      <c r="EE73" s="130"/>
      <c r="EF73" s="130"/>
      <c r="EG73" s="130"/>
      <c r="EH73" s="130"/>
      <c r="EI73" s="130"/>
      <c r="EJ73" s="130"/>
      <c r="EK73" s="130">
        <f t="shared" si="2"/>
        <v>0</v>
      </c>
      <c r="EL73" s="130"/>
      <c r="EM73" s="130"/>
      <c r="EN73" s="130"/>
      <c r="EO73" s="130"/>
      <c r="EP73" s="130"/>
      <c r="EQ73" s="130"/>
      <c r="ER73" s="130"/>
      <c r="ES73" s="130"/>
      <c r="ET73" s="130"/>
      <c r="EU73" s="130"/>
      <c r="EV73" s="130"/>
      <c r="EW73" s="130"/>
      <c r="EX73" s="130">
        <f t="shared" si="3"/>
        <v>0</v>
      </c>
      <c r="EY73" s="130"/>
      <c r="EZ73" s="130"/>
      <c r="FA73" s="130"/>
      <c r="FB73" s="130"/>
      <c r="FC73" s="130"/>
      <c r="FD73" s="130"/>
      <c r="FE73" s="130"/>
      <c r="FF73" s="130"/>
      <c r="FG73" s="130"/>
      <c r="FH73" s="130"/>
      <c r="FI73" s="130"/>
      <c r="FJ73" s="131"/>
    </row>
    <row r="74" spans="1:166" ht="15.95" customHeight="1" thickBot="1">
      <c r="A74" s="217" t="s">
        <v>329</v>
      </c>
      <c r="B74" s="217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8"/>
      <c r="AK74" s="219"/>
      <c r="AL74" s="220"/>
      <c r="AM74" s="220"/>
      <c r="AN74" s="220"/>
      <c r="AO74" s="220"/>
      <c r="AP74" s="221"/>
      <c r="AQ74" s="260" t="s">
        <v>330</v>
      </c>
      <c r="AR74" s="261"/>
      <c r="AS74" s="261"/>
      <c r="AT74" s="261"/>
      <c r="AU74" s="261"/>
      <c r="AV74" s="261"/>
      <c r="AW74" s="261"/>
      <c r="AX74" s="261"/>
      <c r="AY74" s="261"/>
      <c r="AZ74" s="261"/>
      <c r="BA74" s="261"/>
      <c r="BB74" s="262"/>
      <c r="BC74" s="125">
        <f>BC75</f>
        <v>144700</v>
      </c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7"/>
      <c r="BU74" s="125">
        <f>BU75</f>
        <v>144700</v>
      </c>
      <c r="BV74" s="126"/>
      <c r="BW74" s="126"/>
      <c r="BX74" s="126"/>
      <c r="BY74" s="126"/>
      <c r="BZ74" s="126"/>
      <c r="CA74" s="126"/>
      <c r="CB74" s="126"/>
      <c r="CC74" s="126"/>
      <c r="CD74" s="126"/>
      <c r="CE74" s="126"/>
      <c r="CF74" s="126"/>
      <c r="CG74" s="127"/>
      <c r="CH74" s="125">
        <f>CH75</f>
        <v>144700</v>
      </c>
      <c r="CI74" s="126"/>
      <c r="CJ74" s="126"/>
      <c r="CK74" s="126"/>
      <c r="CL74" s="126"/>
      <c r="CM74" s="126"/>
      <c r="CN74" s="126"/>
      <c r="CO74" s="126"/>
      <c r="CP74" s="126"/>
      <c r="CQ74" s="126"/>
      <c r="CR74" s="126"/>
      <c r="CS74" s="126"/>
      <c r="CT74" s="126"/>
      <c r="CU74" s="126"/>
      <c r="CV74" s="126"/>
      <c r="CW74" s="127"/>
      <c r="CX74" s="125"/>
      <c r="CY74" s="126"/>
      <c r="CZ74" s="126"/>
      <c r="DA74" s="126"/>
      <c r="DB74" s="126"/>
      <c r="DC74" s="126"/>
      <c r="DD74" s="127"/>
      <c r="DE74" s="34"/>
      <c r="DF74" s="34"/>
      <c r="DG74" s="34"/>
      <c r="DH74" s="34"/>
      <c r="DI74" s="34"/>
      <c r="DJ74" s="34"/>
      <c r="DK74" s="125"/>
      <c r="DL74" s="126"/>
      <c r="DM74" s="126"/>
      <c r="DN74" s="126"/>
      <c r="DO74" s="126"/>
      <c r="DP74" s="126"/>
      <c r="DQ74" s="126"/>
      <c r="DR74" s="126"/>
      <c r="DS74" s="127"/>
      <c r="DT74" s="34"/>
      <c r="DU74" s="34"/>
      <c r="DV74" s="34"/>
      <c r="DW74" s="34"/>
      <c r="DX74" s="125">
        <f>DX75</f>
        <v>144700</v>
      </c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7"/>
      <c r="EK74" s="125">
        <f>EK75</f>
        <v>0</v>
      </c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7"/>
      <c r="EX74" s="125">
        <f>EX75</f>
        <v>0</v>
      </c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238"/>
    </row>
    <row r="75" spans="1:166" ht="15.95" customHeight="1" thickBot="1">
      <c r="A75" s="213" t="s">
        <v>331</v>
      </c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213"/>
      <c r="AE75" s="213"/>
      <c r="AF75" s="213"/>
      <c r="AG75" s="213"/>
      <c r="AH75" s="213"/>
      <c r="AI75" s="45"/>
      <c r="AJ75" s="45"/>
      <c r="AK75" s="139"/>
      <c r="AL75" s="140"/>
      <c r="AM75" s="140"/>
      <c r="AN75" s="140"/>
      <c r="AO75" s="140"/>
      <c r="AP75" s="140"/>
      <c r="AQ75" s="257" t="s">
        <v>332</v>
      </c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9"/>
      <c r="BC75" s="143">
        <f>BC76+BC77+BC78</f>
        <v>144700</v>
      </c>
      <c r="BD75" s="143"/>
      <c r="BE75" s="143"/>
      <c r="BF75" s="143"/>
      <c r="BG75" s="143"/>
      <c r="BH75" s="143"/>
      <c r="BI75" s="143"/>
      <c r="BJ75" s="143"/>
      <c r="BK75" s="143"/>
      <c r="BL75" s="143"/>
      <c r="BM75" s="143"/>
      <c r="BN75" s="143"/>
      <c r="BO75" s="143"/>
      <c r="BP75" s="143"/>
      <c r="BQ75" s="143"/>
      <c r="BR75" s="143"/>
      <c r="BS75" s="143"/>
      <c r="BT75" s="143"/>
      <c r="BU75" s="143">
        <f>BU76+BU77+BU78</f>
        <v>144700</v>
      </c>
      <c r="BV75" s="143"/>
      <c r="BW75" s="143"/>
      <c r="BX75" s="143"/>
      <c r="BY75" s="143"/>
      <c r="BZ75" s="143"/>
      <c r="CA75" s="143"/>
      <c r="CB75" s="143"/>
      <c r="CC75" s="143"/>
      <c r="CD75" s="143"/>
      <c r="CE75" s="143"/>
      <c r="CF75" s="143"/>
      <c r="CG75" s="143"/>
      <c r="CH75" s="143">
        <f>CH76+CH77+CH78</f>
        <v>144700</v>
      </c>
      <c r="CI75" s="143"/>
      <c r="CJ75" s="143"/>
      <c r="CK75" s="143"/>
      <c r="CL75" s="143"/>
      <c r="CM75" s="143"/>
      <c r="CN75" s="143"/>
      <c r="CO75" s="143"/>
      <c r="CP75" s="143"/>
      <c r="CQ75" s="143"/>
      <c r="CR75" s="143"/>
      <c r="CS75" s="143"/>
      <c r="CT75" s="143"/>
      <c r="CU75" s="143"/>
      <c r="CV75" s="143"/>
      <c r="CW75" s="143"/>
      <c r="CX75" s="143"/>
      <c r="CY75" s="143"/>
      <c r="CZ75" s="143"/>
      <c r="DA75" s="143"/>
      <c r="DB75" s="143"/>
      <c r="DC75" s="143"/>
      <c r="DD75" s="143"/>
      <c r="DE75" s="143"/>
      <c r="DF75" s="143"/>
      <c r="DG75" s="143"/>
      <c r="DH75" s="143"/>
      <c r="DI75" s="143"/>
      <c r="DJ75" s="143"/>
      <c r="DK75" s="143"/>
      <c r="DL75" s="143"/>
      <c r="DM75" s="143"/>
      <c r="DN75" s="143"/>
      <c r="DO75" s="143"/>
      <c r="DP75" s="143"/>
      <c r="DQ75" s="143"/>
      <c r="DR75" s="143"/>
      <c r="DS75" s="143"/>
      <c r="DT75" s="143"/>
      <c r="DU75" s="143"/>
      <c r="DV75" s="143"/>
      <c r="DW75" s="143"/>
      <c r="DX75" s="143">
        <f>DX76+DX77+DX78</f>
        <v>144700</v>
      </c>
      <c r="DY75" s="143"/>
      <c r="DZ75" s="143"/>
      <c r="EA75" s="143"/>
      <c r="EB75" s="143"/>
      <c r="EC75" s="143"/>
      <c r="ED75" s="143"/>
      <c r="EE75" s="143"/>
      <c r="EF75" s="143"/>
      <c r="EG75" s="143"/>
      <c r="EH75" s="143"/>
      <c r="EI75" s="143"/>
      <c r="EJ75" s="143"/>
      <c r="EK75" s="143">
        <f t="shared" si="2"/>
        <v>0</v>
      </c>
      <c r="EL75" s="143"/>
      <c r="EM75" s="143"/>
      <c r="EN75" s="143"/>
      <c r="EO75" s="143"/>
      <c r="EP75" s="143"/>
      <c r="EQ75" s="143"/>
      <c r="ER75" s="143"/>
      <c r="ES75" s="143"/>
      <c r="ET75" s="143"/>
      <c r="EU75" s="143"/>
      <c r="EV75" s="143"/>
      <c r="EW75" s="143"/>
      <c r="EX75" s="143">
        <f t="shared" si="3"/>
        <v>0</v>
      </c>
      <c r="EY75" s="143"/>
      <c r="EZ75" s="143"/>
      <c r="FA75" s="143"/>
      <c r="FB75" s="143"/>
      <c r="FC75" s="143"/>
      <c r="FD75" s="143"/>
      <c r="FE75" s="143"/>
      <c r="FF75" s="143"/>
      <c r="FG75" s="143"/>
      <c r="FH75" s="143"/>
      <c r="FI75" s="143"/>
      <c r="FJ75" s="144"/>
    </row>
    <row r="76" spans="1:166" ht="15.95" customHeight="1" thickBot="1">
      <c r="A76" s="263" t="s">
        <v>333</v>
      </c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46"/>
      <c r="AJ76" s="46"/>
      <c r="AK76" s="139"/>
      <c r="AL76" s="140"/>
      <c r="AM76" s="140"/>
      <c r="AN76" s="140"/>
      <c r="AO76" s="140"/>
      <c r="AP76" s="140"/>
      <c r="AQ76" s="267" t="s">
        <v>334</v>
      </c>
      <c r="AR76" s="268"/>
      <c r="AS76" s="268"/>
      <c r="AT76" s="268"/>
      <c r="AU76" s="268"/>
      <c r="AV76" s="268"/>
      <c r="AW76" s="268"/>
      <c r="AX76" s="268"/>
      <c r="AY76" s="268"/>
      <c r="AZ76" s="268"/>
      <c r="BA76" s="268"/>
      <c r="BB76" s="269"/>
      <c r="BC76" s="130">
        <v>110700</v>
      </c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>
        <f t="shared" si="0"/>
        <v>110700</v>
      </c>
      <c r="BV76" s="130"/>
      <c r="BW76" s="130"/>
      <c r="BX76" s="130"/>
      <c r="BY76" s="130"/>
      <c r="BZ76" s="130"/>
      <c r="CA76" s="130"/>
      <c r="CB76" s="130"/>
      <c r="CC76" s="130"/>
      <c r="CD76" s="130"/>
      <c r="CE76" s="130"/>
      <c r="CF76" s="130"/>
      <c r="CG76" s="130"/>
      <c r="CH76" s="130">
        <v>110700</v>
      </c>
      <c r="CI76" s="130"/>
      <c r="CJ76" s="130"/>
      <c r="CK76" s="130"/>
      <c r="CL76" s="130"/>
      <c r="CM76" s="130"/>
      <c r="CN76" s="130"/>
      <c r="CO76" s="130"/>
      <c r="CP76" s="130"/>
      <c r="CQ76" s="130"/>
      <c r="CR76" s="130"/>
      <c r="CS76" s="130"/>
      <c r="CT76" s="130"/>
      <c r="CU76" s="130"/>
      <c r="CV76" s="130"/>
      <c r="CW76" s="130"/>
      <c r="CX76" s="130"/>
      <c r="CY76" s="130"/>
      <c r="CZ76" s="130"/>
      <c r="DA76" s="130"/>
      <c r="DB76" s="130"/>
      <c r="DC76" s="130"/>
      <c r="DD76" s="130"/>
      <c r="DE76" s="130"/>
      <c r="DF76" s="130"/>
      <c r="DG76" s="130"/>
      <c r="DH76" s="130"/>
      <c r="DI76" s="130"/>
      <c r="DJ76" s="130"/>
      <c r="DK76" s="130"/>
      <c r="DL76" s="130"/>
      <c r="DM76" s="130"/>
      <c r="DN76" s="130"/>
      <c r="DO76" s="130"/>
      <c r="DP76" s="130"/>
      <c r="DQ76" s="130"/>
      <c r="DR76" s="130"/>
      <c r="DS76" s="130"/>
      <c r="DT76" s="130"/>
      <c r="DU76" s="130"/>
      <c r="DV76" s="130"/>
      <c r="DW76" s="130"/>
      <c r="DX76" s="130">
        <f t="shared" si="1"/>
        <v>110700</v>
      </c>
      <c r="DY76" s="130"/>
      <c r="DZ76" s="130"/>
      <c r="EA76" s="130"/>
      <c r="EB76" s="130"/>
      <c r="EC76" s="130"/>
      <c r="ED76" s="130"/>
      <c r="EE76" s="130"/>
      <c r="EF76" s="130"/>
      <c r="EG76" s="130"/>
      <c r="EH76" s="130"/>
      <c r="EI76" s="130"/>
      <c r="EJ76" s="130"/>
      <c r="EK76" s="130">
        <f t="shared" si="2"/>
        <v>0</v>
      </c>
      <c r="EL76" s="130"/>
      <c r="EM76" s="130"/>
      <c r="EN76" s="130"/>
      <c r="EO76" s="130"/>
      <c r="EP76" s="130"/>
      <c r="EQ76" s="130"/>
      <c r="ER76" s="130"/>
      <c r="ES76" s="130"/>
      <c r="ET76" s="130"/>
      <c r="EU76" s="130"/>
      <c r="EV76" s="130"/>
      <c r="EW76" s="130"/>
      <c r="EX76" s="130">
        <f t="shared" si="3"/>
        <v>0</v>
      </c>
      <c r="EY76" s="130"/>
      <c r="EZ76" s="130"/>
      <c r="FA76" s="130"/>
      <c r="FB76" s="130"/>
      <c r="FC76" s="130"/>
      <c r="FD76" s="130"/>
      <c r="FE76" s="130"/>
      <c r="FF76" s="130"/>
      <c r="FG76" s="130"/>
      <c r="FH76" s="130"/>
      <c r="FI76" s="130"/>
      <c r="FJ76" s="131"/>
    </row>
    <row r="77" spans="1:166" ht="15.95" customHeight="1" thickBot="1">
      <c r="A77" s="263" t="s">
        <v>335</v>
      </c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263"/>
      <c r="Z77" s="263"/>
      <c r="AA77" s="263"/>
      <c r="AB77" s="263"/>
      <c r="AC77" s="263"/>
      <c r="AD77" s="263"/>
      <c r="AE77" s="263"/>
      <c r="AF77" s="263"/>
      <c r="AG77" s="263"/>
      <c r="AH77" s="263"/>
      <c r="AI77" s="47"/>
      <c r="AJ77" s="47"/>
      <c r="AK77" s="139"/>
      <c r="AL77" s="140"/>
      <c r="AM77" s="140"/>
      <c r="AN77" s="140"/>
      <c r="AO77" s="140"/>
      <c r="AP77" s="140"/>
      <c r="AQ77" s="264" t="s">
        <v>336</v>
      </c>
      <c r="AR77" s="265"/>
      <c r="AS77" s="265"/>
      <c r="AT77" s="265"/>
      <c r="AU77" s="265"/>
      <c r="AV77" s="265"/>
      <c r="AW77" s="265"/>
      <c r="AX77" s="265"/>
      <c r="AY77" s="265"/>
      <c r="AZ77" s="265"/>
      <c r="BA77" s="265"/>
      <c r="BB77" s="266"/>
      <c r="BC77" s="130">
        <v>34000</v>
      </c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>
        <f t="shared" si="0"/>
        <v>34000</v>
      </c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>
        <v>34000</v>
      </c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  <c r="CX77" s="130"/>
      <c r="CY77" s="130"/>
      <c r="CZ77" s="130"/>
      <c r="DA77" s="130"/>
      <c r="DB77" s="130"/>
      <c r="DC77" s="130"/>
      <c r="DD77" s="130"/>
      <c r="DE77" s="130"/>
      <c r="DF77" s="130"/>
      <c r="DG77" s="130"/>
      <c r="DH77" s="130"/>
      <c r="DI77" s="130"/>
      <c r="DJ77" s="130"/>
      <c r="DK77" s="130"/>
      <c r="DL77" s="130"/>
      <c r="DM77" s="130"/>
      <c r="DN77" s="130"/>
      <c r="DO77" s="130"/>
      <c r="DP77" s="130"/>
      <c r="DQ77" s="130"/>
      <c r="DR77" s="130"/>
      <c r="DS77" s="130"/>
      <c r="DT77" s="130"/>
      <c r="DU77" s="130"/>
      <c r="DV77" s="130"/>
      <c r="DW77" s="130"/>
      <c r="DX77" s="130">
        <f t="shared" si="1"/>
        <v>34000</v>
      </c>
      <c r="DY77" s="130"/>
      <c r="DZ77" s="130"/>
      <c r="EA77" s="130"/>
      <c r="EB77" s="130"/>
      <c r="EC77" s="130"/>
      <c r="ED77" s="130"/>
      <c r="EE77" s="130"/>
      <c r="EF77" s="130"/>
      <c r="EG77" s="130"/>
      <c r="EH77" s="130"/>
      <c r="EI77" s="130"/>
      <c r="EJ77" s="130"/>
      <c r="EK77" s="130">
        <f t="shared" si="2"/>
        <v>0</v>
      </c>
      <c r="EL77" s="130"/>
      <c r="EM77" s="130"/>
      <c r="EN77" s="130"/>
      <c r="EO77" s="130"/>
      <c r="EP77" s="130"/>
      <c r="EQ77" s="130"/>
      <c r="ER77" s="130"/>
      <c r="ES77" s="130"/>
      <c r="ET77" s="130"/>
      <c r="EU77" s="130"/>
      <c r="EV77" s="130"/>
      <c r="EW77" s="130"/>
      <c r="EX77" s="130">
        <f t="shared" si="3"/>
        <v>0</v>
      </c>
      <c r="EY77" s="130"/>
      <c r="EZ77" s="130"/>
      <c r="FA77" s="130"/>
      <c r="FB77" s="130"/>
      <c r="FC77" s="130"/>
      <c r="FD77" s="130"/>
      <c r="FE77" s="130"/>
      <c r="FF77" s="130"/>
      <c r="FG77" s="130"/>
      <c r="FH77" s="130"/>
      <c r="FI77" s="130"/>
      <c r="FJ77" s="131"/>
    </row>
    <row r="78" spans="1:166" ht="15.95" customHeight="1" thickBot="1">
      <c r="A78" s="263" t="s">
        <v>337</v>
      </c>
      <c r="B78" s="263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263"/>
      <c r="Q78" s="263"/>
      <c r="R78" s="263"/>
      <c r="S78" s="263"/>
      <c r="T78" s="263"/>
      <c r="U78" s="263"/>
      <c r="V78" s="263"/>
      <c r="W78" s="263"/>
      <c r="X78" s="263"/>
      <c r="Y78" s="263"/>
      <c r="Z78" s="263"/>
      <c r="AA78" s="263"/>
      <c r="AB78" s="263"/>
      <c r="AC78" s="263"/>
      <c r="AD78" s="263"/>
      <c r="AE78" s="263"/>
      <c r="AF78" s="263"/>
      <c r="AG78" s="263"/>
      <c r="AH78" s="263"/>
      <c r="AI78" s="41"/>
      <c r="AJ78" s="41"/>
      <c r="AK78" s="139"/>
      <c r="AL78" s="140"/>
      <c r="AM78" s="140"/>
      <c r="AN78" s="140"/>
      <c r="AO78" s="140"/>
      <c r="AP78" s="140"/>
      <c r="AQ78" s="264" t="s">
        <v>338</v>
      </c>
      <c r="AR78" s="265"/>
      <c r="AS78" s="265"/>
      <c r="AT78" s="265"/>
      <c r="AU78" s="265"/>
      <c r="AV78" s="265"/>
      <c r="AW78" s="265"/>
      <c r="AX78" s="265"/>
      <c r="AY78" s="265"/>
      <c r="AZ78" s="265"/>
      <c r="BA78" s="265"/>
      <c r="BB78" s="266"/>
      <c r="BC78" s="130">
        <v>0</v>
      </c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>
        <f t="shared" si="0"/>
        <v>0</v>
      </c>
      <c r="BV78" s="130"/>
      <c r="BW78" s="130"/>
      <c r="BX78" s="130"/>
      <c r="BY78" s="130"/>
      <c r="BZ78" s="130"/>
      <c r="CA78" s="130"/>
      <c r="CB78" s="130"/>
      <c r="CC78" s="130"/>
      <c r="CD78" s="130"/>
      <c r="CE78" s="130"/>
      <c r="CF78" s="130"/>
      <c r="CG78" s="130"/>
      <c r="CH78" s="130">
        <v>0</v>
      </c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/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130"/>
      <c r="DM78" s="130"/>
      <c r="DN78" s="130"/>
      <c r="DO78" s="130"/>
      <c r="DP78" s="130"/>
      <c r="DQ78" s="130"/>
      <c r="DR78" s="130"/>
      <c r="DS78" s="130"/>
      <c r="DT78" s="130"/>
      <c r="DU78" s="130"/>
      <c r="DV78" s="130"/>
      <c r="DW78" s="130"/>
      <c r="DX78" s="130">
        <f t="shared" si="1"/>
        <v>0</v>
      </c>
      <c r="DY78" s="130"/>
      <c r="DZ78" s="130"/>
      <c r="EA78" s="130"/>
      <c r="EB78" s="130"/>
      <c r="EC78" s="130"/>
      <c r="ED78" s="130"/>
      <c r="EE78" s="130"/>
      <c r="EF78" s="130"/>
      <c r="EG78" s="130"/>
      <c r="EH78" s="130"/>
      <c r="EI78" s="130"/>
      <c r="EJ78" s="130"/>
      <c r="EK78" s="130">
        <f t="shared" si="2"/>
        <v>0</v>
      </c>
      <c r="EL78" s="130"/>
      <c r="EM78" s="130"/>
      <c r="EN78" s="130"/>
      <c r="EO78" s="130"/>
      <c r="EP78" s="130"/>
      <c r="EQ78" s="130"/>
      <c r="ER78" s="130"/>
      <c r="ES78" s="130"/>
      <c r="ET78" s="130"/>
      <c r="EU78" s="130"/>
      <c r="EV78" s="130"/>
      <c r="EW78" s="130"/>
      <c r="EX78" s="130">
        <f t="shared" si="3"/>
        <v>0</v>
      </c>
      <c r="EY78" s="130"/>
      <c r="EZ78" s="130"/>
      <c r="FA78" s="130"/>
      <c r="FB78" s="130"/>
      <c r="FC78" s="130"/>
      <c r="FD78" s="130"/>
      <c r="FE78" s="130"/>
      <c r="FF78" s="130"/>
      <c r="FG78" s="130"/>
      <c r="FH78" s="130"/>
      <c r="FI78" s="130"/>
      <c r="FJ78" s="131"/>
    </row>
    <row r="79" spans="1:166" ht="15.95" customHeight="1" thickBot="1">
      <c r="A79" s="217" t="s">
        <v>339</v>
      </c>
      <c r="B79" s="217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8"/>
      <c r="AK79" s="219"/>
      <c r="AL79" s="220"/>
      <c r="AM79" s="220"/>
      <c r="AN79" s="220"/>
      <c r="AO79" s="220"/>
      <c r="AP79" s="221"/>
      <c r="AQ79" s="270" t="s">
        <v>340</v>
      </c>
      <c r="AR79" s="271"/>
      <c r="AS79" s="271"/>
      <c r="AT79" s="271"/>
      <c r="AU79" s="271"/>
      <c r="AV79" s="271"/>
      <c r="AW79" s="271"/>
      <c r="AX79" s="271"/>
      <c r="AY79" s="271"/>
      <c r="AZ79" s="271"/>
      <c r="BA79" s="271"/>
      <c r="BB79" s="272"/>
      <c r="BC79" s="125">
        <f>BC81+BC80</f>
        <v>1459263.75</v>
      </c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6"/>
      <c r="BT79" s="127"/>
      <c r="BU79" s="125">
        <f>BU81+BU80</f>
        <v>1459263.75</v>
      </c>
      <c r="BV79" s="126"/>
      <c r="BW79" s="126"/>
      <c r="BX79" s="126"/>
      <c r="BY79" s="126"/>
      <c r="BZ79" s="126"/>
      <c r="CA79" s="126"/>
      <c r="CB79" s="126"/>
      <c r="CC79" s="126"/>
      <c r="CD79" s="126"/>
      <c r="CE79" s="126"/>
      <c r="CF79" s="126"/>
      <c r="CG79" s="127"/>
      <c r="CH79" s="125">
        <f>CH80+CH81</f>
        <v>700499.37999999989</v>
      </c>
      <c r="CI79" s="126"/>
      <c r="CJ79" s="126"/>
      <c r="CK79" s="126"/>
      <c r="CL79" s="126"/>
      <c r="CM79" s="126"/>
      <c r="CN79" s="126"/>
      <c r="CO79" s="126"/>
      <c r="CP79" s="126"/>
      <c r="CQ79" s="126"/>
      <c r="CR79" s="126"/>
      <c r="CS79" s="126"/>
      <c r="CT79" s="126"/>
      <c r="CU79" s="126"/>
      <c r="CV79" s="126"/>
      <c r="CW79" s="127"/>
      <c r="CX79" s="125"/>
      <c r="CY79" s="126"/>
      <c r="CZ79" s="126"/>
      <c r="DA79" s="126"/>
      <c r="DB79" s="126"/>
      <c r="DC79" s="126"/>
      <c r="DD79" s="126"/>
      <c r="DE79" s="126"/>
      <c r="DF79" s="127"/>
      <c r="DG79" s="34"/>
      <c r="DH79" s="34"/>
      <c r="DI79" s="34"/>
      <c r="DJ79" s="34"/>
      <c r="DK79" s="125"/>
      <c r="DL79" s="126"/>
      <c r="DM79" s="126"/>
      <c r="DN79" s="126"/>
      <c r="DO79" s="126"/>
      <c r="DP79" s="126"/>
      <c r="DQ79" s="126"/>
      <c r="DR79" s="126"/>
      <c r="DS79" s="127"/>
      <c r="DT79" s="34"/>
      <c r="DU79" s="34"/>
      <c r="DV79" s="34"/>
      <c r="DW79" s="34"/>
      <c r="DX79" s="125">
        <f>DX80+DX81</f>
        <v>700499.38</v>
      </c>
      <c r="DY79" s="126"/>
      <c r="DZ79" s="126"/>
      <c r="EA79" s="126"/>
      <c r="EB79" s="126"/>
      <c r="EC79" s="126"/>
      <c r="ED79" s="126"/>
      <c r="EE79" s="126"/>
      <c r="EF79" s="126"/>
      <c r="EG79" s="126"/>
      <c r="EH79" s="126"/>
      <c r="EI79" s="126"/>
      <c r="EJ79" s="127"/>
      <c r="EK79" s="125">
        <f>EK80+EK81</f>
        <v>758764.37</v>
      </c>
      <c r="EL79" s="126"/>
      <c r="EM79" s="126"/>
      <c r="EN79" s="126"/>
      <c r="EO79" s="126"/>
      <c r="EP79" s="126"/>
      <c r="EQ79" s="126"/>
      <c r="ER79" s="126"/>
      <c r="ES79" s="126"/>
      <c r="ET79" s="126"/>
      <c r="EU79" s="126"/>
      <c r="EV79" s="126"/>
      <c r="EW79" s="127"/>
      <c r="EX79" s="125">
        <f>EK79</f>
        <v>758764.37</v>
      </c>
      <c r="EY79" s="126"/>
      <c r="EZ79" s="126"/>
      <c r="FA79" s="126"/>
      <c r="FB79" s="126"/>
      <c r="FC79" s="126"/>
      <c r="FD79" s="126"/>
      <c r="FE79" s="126"/>
      <c r="FF79" s="126"/>
      <c r="FG79" s="126"/>
      <c r="FH79" s="126"/>
      <c r="FI79" s="126"/>
      <c r="FJ79" s="238"/>
    </row>
    <row r="80" spans="1:166" ht="15.95" customHeight="1" thickBot="1">
      <c r="A80" s="273" t="s">
        <v>341</v>
      </c>
      <c r="B80" s="273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41"/>
      <c r="AJ80" s="41"/>
      <c r="AK80" s="139"/>
      <c r="AL80" s="140"/>
      <c r="AM80" s="140"/>
      <c r="AN80" s="140"/>
      <c r="AO80" s="140"/>
      <c r="AP80" s="140"/>
      <c r="AQ80" s="274" t="s">
        <v>342</v>
      </c>
      <c r="AR80" s="275"/>
      <c r="AS80" s="275"/>
      <c r="AT80" s="275"/>
      <c r="AU80" s="275"/>
      <c r="AV80" s="275"/>
      <c r="AW80" s="275"/>
      <c r="AX80" s="275"/>
      <c r="AY80" s="275"/>
      <c r="AZ80" s="275"/>
      <c r="BA80" s="275"/>
      <c r="BB80" s="276"/>
      <c r="BC80" s="143">
        <v>88800</v>
      </c>
      <c r="BD80" s="143"/>
      <c r="BE80" s="143"/>
      <c r="BF80" s="143"/>
      <c r="BG80" s="143"/>
      <c r="BH80" s="143"/>
      <c r="BI80" s="143"/>
      <c r="BJ80" s="143"/>
      <c r="BK80" s="143"/>
      <c r="BL80" s="143"/>
      <c r="BM80" s="143"/>
      <c r="BN80" s="143"/>
      <c r="BO80" s="143"/>
      <c r="BP80" s="143"/>
      <c r="BQ80" s="143"/>
      <c r="BR80" s="143"/>
      <c r="BS80" s="143"/>
      <c r="BT80" s="143"/>
      <c r="BU80" s="143">
        <f>BC80</f>
        <v>88800</v>
      </c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>
        <v>88735.51</v>
      </c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B80" s="143"/>
      <c r="DC80" s="143"/>
      <c r="DD80" s="143"/>
      <c r="DE80" s="143"/>
      <c r="DF80" s="143"/>
      <c r="DG80" s="143"/>
      <c r="DH80" s="143"/>
      <c r="DI80" s="143"/>
      <c r="DJ80" s="143"/>
      <c r="DK80" s="143"/>
      <c r="DL80" s="143"/>
      <c r="DM80" s="143"/>
      <c r="DN80" s="143"/>
      <c r="DO80" s="143"/>
      <c r="DP80" s="143"/>
      <c r="DQ80" s="143"/>
      <c r="DR80" s="143"/>
      <c r="DS80" s="143"/>
      <c r="DT80" s="143"/>
      <c r="DU80" s="143"/>
      <c r="DV80" s="143"/>
      <c r="DW80" s="143"/>
      <c r="DX80" s="143">
        <f>CH80</f>
        <v>88735.51</v>
      </c>
      <c r="DY80" s="143"/>
      <c r="DZ80" s="143"/>
      <c r="EA80" s="143"/>
      <c r="EB80" s="143"/>
      <c r="EC80" s="143"/>
      <c r="ED80" s="143"/>
      <c r="EE80" s="143"/>
      <c r="EF80" s="143"/>
      <c r="EG80" s="143"/>
      <c r="EH80" s="143"/>
      <c r="EI80" s="143"/>
      <c r="EJ80" s="143"/>
      <c r="EK80" s="143">
        <f>BC80-DX80</f>
        <v>64.490000000005239</v>
      </c>
      <c r="EL80" s="143"/>
      <c r="EM80" s="143"/>
      <c r="EN80" s="143"/>
      <c r="EO80" s="143"/>
      <c r="EP80" s="143"/>
      <c r="EQ80" s="143"/>
      <c r="ER80" s="143"/>
      <c r="ES80" s="143"/>
      <c r="ET80" s="143"/>
      <c r="EU80" s="143"/>
      <c r="EV80" s="143"/>
      <c r="EW80" s="143"/>
      <c r="EX80" s="143">
        <f>EK80</f>
        <v>64.490000000005239</v>
      </c>
      <c r="EY80" s="143"/>
      <c r="EZ80" s="143"/>
      <c r="FA80" s="143"/>
      <c r="FB80" s="143"/>
      <c r="FC80" s="143"/>
      <c r="FD80" s="143"/>
      <c r="FE80" s="143"/>
      <c r="FF80" s="143"/>
      <c r="FG80" s="143"/>
      <c r="FH80" s="143"/>
      <c r="FI80" s="143"/>
      <c r="FJ80" s="144"/>
    </row>
    <row r="81" spans="1:166" ht="15.95" customHeight="1" thickBot="1">
      <c r="A81" s="273" t="s">
        <v>169</v>
      </c>
      <c r="B81" s="273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41"/>
      <c r="AJ81" s="41"/>
      <c r="AK81" s="139"/>
      <c r="AL81" s="140"/>
      <c r="AM81" s="140"/>
      <c r="AN81" s="140"/>
      <c r="AO81" s="140"/>
      <c r="AP81" s="140"/>
      <c r="AQ81" s="274" t="s">
        <v>343</v>
      </c>
      <c r="AR81" s="275"/>
      <c r="AS81" s="275"/>
      <c r="AT81" s="275"/>
      <c r="AU81" s="275"/>
      <c r="AV81" s="275"/>
      <c r="AW81" s="275"/>
      <c r="AX81" s="275"/>
      <c r="AY81" s="275"/>
      <c r="AZ81" s="275"/>
      <c r="BA81" s="275"/>
      <c r="BB81" s="276"/>
      <c r="BC81" s="143">
        <f>BC82+BC83+BC84+BC89+BC90+BC91+BC92+BC93</f>
        <v>1370463.75</v>
      </c>
      <c r="BD81" s="143"/>
      <c r="BE81" s="143"/>
      <c r="BF81" s="143"/>
      <c r="BG81" s="143"/>
      <c r="BH81" s="143"/>
      <c r="BI81" s="143"/>
      <c r="BJ81" s="143"/>
      <c r="BK81" s="143"/>
      <c r="BL81" s="143"/>
      <c r="BM81" s="143"/>
      <c r="BN81" s="143"/>
      <c r="BO81" s="143"/>
      <c r="BP81" s="143"/>
      <c r="BQ81" s="143"/>
      <c r="BR81" s="143"/>
      <c r="BS81" s="143"/>
      <c r="BT81" s="143"/>
      <c r="BU81" s="143">
        <f>BU82+BU83+BU84+BU89+BU90+BU91+BU92+BU93</f>
        <v>1370463.75</v>
      </c>
      <c r="BV81" s="143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>
        <f>CH82+CH83+CH84+CH89+CH90+CH91+CH92+CH93</f>
        <v>611763.86999999988</v>
      </c>
      <c r="CI81" s="143"/>
      <c r="CJ81" s="143"/>
      <c r="CK81" s="143"/>
      <c r="CL81" s="143"/>
      <c r="CM81" s="143"/>
      <c r="CN81" s="143"/>
      <c r="CO81" s="143"/>
      <c r="CP81" s="143"/>
      <c r="CQ81" s="143"/>
      <c r="CR81" s="143"/>
      <c r="CS81" s="143"/>
      <c r="CT81" s="143"/>
      <c r="CU81" s="143"/>
      <c r="CV81" s="143"/>
      <c r="CW81" s="143"/>
      <c r="CX81" s="143"/>
      <c r="CY81" s="143"/>
      <c r="CZ81" s="143"/>
      <c r="DA81" s="143"/>
      <c r="DB81" s="143"/>
      <c r="DC81" s="143"/>
      <c r="DD81" s="143"/>
      <c r="DE81" s="143"/>
      <c r="DF81" s="143"/>
      <c r="DG81" s="143"/>
      <c r="DH81" s="143"/>
      <c r="DI81" s="143"/>
      <c r="DJ81" s="143"/>
      <c r="DK81" s="143"/>
      <c r="DL81" s="143"/>
      <c r="DM81" s="143"/>
      <c r="DN81" s="143"/>
      <c r="DO81" s="143"/>
      <c r="DP81" s="143"/>
      <c r="DQ81" s="143"/>
      <c r="DR81" s="143"/>
      <c r="DS81" s="143"/>
      <c r="DT81" s="143"/>
      <c r="DU81" s="143"/>
      <c r="DV81" s="143"/>
      <c r="DW81" s="143"/>
      <c r="DX81" s="143">
        <f>DX82+DX83+DX89+DX90+DX91+DX92+DX84</f>
        <v>611763.87</v>
      </c>
      <c r="DY81" s="143"/>
      <c r="DZ81" s="143"/>
      <c r="EA81" s="143"/>
      <c r="EB81" s="143"/>
      <c r="EC81" s="143"/>
      <c r="ED81" s="143"/>
      <c r="EE81" s="143"/>
      <c r="EF81" s="143"/>
      <c r="EG81" s="143"/>
      <c r="EH81" s="143"/>
      <c r="EI81" s="143"/>
      <c r="EJ81" s="143"/>
      <c r="EK81" s="143">
        <f t="shared" si="2"/>
        <v>758699.88</v>
      </c>
      <c r="EL81" s="143"/>
      <c r="EM81" s="143"/>
      <c r="EN81" s="143"/>
      <c r="EO81" s="143"/>
      <c r="EP81" s="143"/>
      <c r="EQ81" s="143"/>
      <c r="ER81" s="143"/>
      <c r="ES81" s="143"/>
      <c r="ET81" s="143"/>
      <c r="EU81" s="143"/>
      <c r="EV81" s="143"/>
      <c r="EW81" s="143"/>
      <c r="EX81" s="143">
        <f t="shared" si="3"/>
        <v>758699.88</v>
      </c>
      <c r="EY81" s="143"/>
      <c r="EZ81" s="143"/>
      <c r="FA81" s="143"/>
      <c r="FB81" s="143"/>
      <c r="FC81" s="143"/>
      <c r="FD81" s="143"/>
      <c r="FE81" s="143"/>
      <c r="FF81" s="143"/>
      <c r="FG81" s="143"/>
      <c r="FH81" s="143"/>
      <c r="FI81" s="143"/>
      <c r="FJ81" s="144"/>
    </row>
    <row r="82" spans="1:166" ht="15.95" customHeight="1" thickBot="1">
      <c r="A82" s="160" t="s">
        <v>344</v>
      </c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94"/>
      <c r="AK82" s="139"/>
      <c r="AL82" s="140"/>
      <c r="AM82" s="140"/>
      <c r="AN82" s="140"/>
      <c r="AO82" s="140"/>
      <c r="AP82" s="140"/>
      <c r="AQ82" s="232" t="s">
        <v>345</v>
      </c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4"/>
      <c r="BC82" s="130">
        <v>348100</v>
      </c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>
        <f t="shared" si="0"/>
        <v>348100</v>
      </c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  <c r="CF82" s="130"/>
      <c r="CG82" s="130"/>
      <c r="CH82" s="130">
        <v>205642.33</v>
      </c>
      <c r="CI82" s="130"/>
      <c r="CJ82" s="130"/>
      <c r="CK82" s="130"/>
      <c r="CL82" s="130"/>
      <c r="CM82" s="130"/>
      <c r="CN82" s="130"/>
      <c r="CO82" s="130"/>
      <c r="CP82" s="130"/>
      <c r="CQ82" s="130"/>
      <c r="CR82" s="130"/>
      <c r="CS82" s="130"/>
      <c r="CT82" s="130"/>
      <c r="CU82" s="130"/>
      <c r="CV82" s="130"/>
      <c r="CW82" s="130"/>
      <c r="CX82" s="130"/>
      <c r="CY82" s="130"/>
      <c r="CZ82" s="130"/>
      <c r="DA82" s="130"/>
      <c r="DB82" s="130"/>
      <c r="DC82" s="130"/>
      <c r="DD82" s="130"/>
      <c r="DE82" s="130"/>
      <c r="DF82" s="130"/>
      <c r="DG82" s="130"/>
      <c r="DH82" s="130"/>
      <c r="DI82" s="130"/>
      <c r="DJ82" s="130"/>
      <c r="DK82" s="130"/>
      <c r="DL82" s="130"/>
      <c r="DM82" s="130"/>
      <c r="DN82" s="130"/>
      <c r="DO82" s="130"/>
      <c r="DP82" s="130"/>
      <c r="DQ82" s="130"/>
      <c r="DR82" s="130"/>
      <c r="DS82" s="130"/>
      <c r="DT82" s="130"/>
      <c r="DU82" s="130"/>
      <c r="DV82" s="130"/>
      <c r="DW82" s="130"/>
      <c r="DX82" s="130">
        <f t="shared" si="1"/>
        <v>205642.33</v>
      </c>
      <c r="DY82" s="130"/>
      <c r="DZ82" s="130"/>
      <c r="EA82" s="130"/>
      <c r="EB82" s="130"/>
      <c r="EC82" s="130"/>
      <c r="ED82" s="130"/>
      <c r="EE82" s="130"/>
      <c r="EF82" s="130"/>
      <c r="EG82" s="130"/>
      <c r="EH82" s="130"/>
      <c r="EI82" s="130"/>
      <c r="EJ82" s="130"/>
      <c r="EK82" s="130">
        <f t="shared" si="2"/>
        <v>142457.67000000001</v>
      </c>
      <c r="EL82" s="130"/>
      <c r="EM82" s="130"/>
      <c r="EN82" s="130"/>
      <c r="EO82" s="130"/>
      <c r="EP82" s="130"/>
      <c r="EQ82" s="130"/>
      <c r="ER82" s="130"/>
      <c r="ES82" s="130"/>
      <c r="ET82" s="130"/>
      <c r="EU82" s="130"/>
      <c r="EV82" s="130"/>
      <c r="EW82" s="130"/>
      <c r="EX82" s="130">
        <f t="shared" si="3"/>
        <v>142457.67000000001</v>
      </c>
      <c r="EY82" s="130"/>
      <c r="EZ82" s="130"/>
      <c r="FA82" s="130"/>
      <c r="FB82" s="130"/>
      <c r="FC82" s="130"/>
      <c r="FD82" s="130"/>
      <c r="FE82" s="130"/>
      <c r="FF82" s="130"/>
      <c r="FG82" s="130"/>
      <c r="FH82" s="130"/>
      <c r="FI82" s="130"/>
      <c r="FJ82" s="131"/>
    </row>
    <row r="83" spans="1:166" ht="15.95" customHeight="1" thickBot="1">
      <c r="A83" s="198" t="s">
        <v>346</v>
      </c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9"/>
      <c r="AK83" s="139"/>
      <c r="AL83" s="140"/>
      <c r="AM83" s="140"/>
      <c r="AN83" s="140"/>
      <c r="AO83" s="140"/>
      <c r="AP83" s="140"/>
      <c r="AQ83" s="232" t="s">
        <v>347</v>
      </c>
      <c r="AR83" s="233"/>
      <c r="AS83" s="233"/>
      <c r="AT83" s="233"/>
      <c r="AU83" s="233"/>
      <c r="AV83" s="233"/>
      <c r="AW83" s="233"/>
      <c r="AX83" s="233"/>
      <c r="AY83" s="233"/>
      <c r="AZ83" s="233"/>
      <c r="BA83" s="233"/>
      <c r="BB83" s="234"/>
      <c r="BC83" s="130">
        <v>363600</v>
      </c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>
        <f t="shared" si="0"/>
        <v>363600</v>
      </c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>
        <v>31896.14</v>
      </c>
      <c r="CI83" s="130"/>
      <c r="CJ83" s="130"/>
      <c r="CK83" s="130"/>
      <c r="CL83" s="130"/>
      <c r="CM83" s="130"/>
      <c r="CN83" s="130"/>
      <c r="CO83" s="130"/>
      <c r="CP83" s="130"/>
      <c r="CQ83" s="130"/>
      <c r="CR83" s="130"/>
      <c r="CS83" s="130"/>
      <c r="CT83" s="130"/>
      <c r="CU83" s="130"/>
      <c r="CV83" s="130"/>
      <c r="CW83" s="130"/>
      <c r="CX83" s="130"/>
      <c r="CY83" s="130"/>
      <c r="CZ83" s="130"/>
      <c r="DA83" s="130"/>
      <c r="DB83" s="130"/>
      <c r="DC83" s="130"/>
      <c r="DD83" s="130"/>
      <c r="DE83" s="130"/>
      <c r="DF83" s="130"/>
      <c r="DG83" s="130"/>
      <c r="DH83" s="130"/>
      <c r="DI83" s="130"/>
      <c r="DJ83" s="130"/>
      <c r="DK83" s="130"/>
      <c r="DL83" s="130"/>
      <c r="DM83" s="130"/>
      <c r="DN83" s="130"/>
      <c r="DO83" s="130"/>
      <c r="DP83" s="130"/>
      <c r="DQ83" s="130"/>
      <c r="DR83" s="130"/>
      <c r="DS83" s="130"/>
      <c r="DT83" s="130"/>
      <c r="DU83" s="130"/>
      <c r="DV83" s="130"/>
      <c r="DW83" s="130"/>
      <c r="DX83" s="130">
        <f t="shared" si="1"/>
        <v>31896.14</v>
      </c>
      <c r="DY83" s="130"/>
      <c r="DZ83" s="130"/>
      <c r="EA83" s="130"/>
      <c r="EB83" s="130"/>
      <c r="EC83" s="130"/>
      <c r="ED83" s="130"/>
      <c r="EE83" s="130"/>
      <c r="EF83" s="130"/>
      <c r="EG83" s="130"/>
      <c r="EH83" s="130"/>
      <c r="EI83" s="130"/>
      <c r="EJ83" s="130"/>
      <c r="EK83" s="130">
        <f t="shared" si="2"/>
        <v>331703.86</v>
      </c>
      <c r="EL83" s="130"/>
      <c r="EM83" s="130"/>
      <c r="EN83" s="130"/>
      <c r="EO83" s="130"/>
      <c r="EP83" s="130"/>
      <c r="EQ83" s="130"/>
      <c r="ER83" s="130"/>
      <c r="ES83" s="130"/>
      <c r="ET83" s="130"/>
      <c r="EU83" s="130"/>
      <c r="EV83" s="130"/>
      <c r="EW83" s="130"/>
      <c r="EX83" s="130">
        <f t="shared" si="3"/>
        <v>331703.86</v>
      </c>
      <c r="EY83" s="130"/>
      <c r="EZ83" s="130"/>
      <c r="FA83" s="130"/>
      <c r="FB83" s="130"/>
      <c r="FC83" s="130"/>
      <c r="FD83" s="130"/>
      <c r="FE83" s="130"/>
      <c r="FF83" s="130"/>
      <c r="FG83" s="130"/>
      <c r="FH83" s="130"/>
      <c r="FI83" s="130"/>
      <c r="FJ83" s="131"/>
    </row>
    <row r="84" spans="1:166" ht="15.95" customHeight="1" thickBot="1">
      <c r="A84" s="191" t="s">
        <v>348</v>
      </c>
      <c r="B84" s="191"/>
      <c r="C84" s="191"/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48"/>
      <c r="AJ84" s="48"/>
      <c r="AK84" s="165"/>
      <c r="AL84" s="166"/>
      <c r="AM84" s="166"/>
      <c r="AN84" s="166"/>
      <c r="AO84" s="166"/>
      <c r="AP84" s="166"/>
      <c r="AQ84" s="270" t="s">
        <v>349</v>
      </c>
      <c r="AR84" s="271"/>
      <c r="AS84" s="271"/>
      <c r="AT84" s="271"/>
      <c r="AU84" s="271"/>
      <c r="AV84" s="271"/>
      <c r="AW84" s="271"/>
      <c r="AX84" s="271"/>
      <c r="AY84" s="271"/>
      <c r="AZ84" s="271"/>
      <c r="BA84" s="271"/>
      <c r="BB84" s="272"/>
      <c r="BC84" s="189">
        <f>BC85+BC86+BC87+BC88</f>
        <v>216200</v>
      </c>
      <c r="BD84" s="189"/>
      <c r="BE84" s="189"/>
      <c r="BF84" s="189"/>
      <c r="BG84" s="189"/>
      <c r="BH84" s="189"/>
      <c r="BI84" s="189"/>
      <c r="BJ84" s="189"/>
      <c r="BK84" s="189"/>
      <c r="BL84" s="189"/>
      <c r="BM84" s="189"/>
      <c r="BN84" s="189"/>
      <c r="BO84" s="189"/>
      <c r="BP84" s="189"/>
      <c r="BQ84" s="189"/>
      <c r="BR84" s="189"/>
      <c r="BS84" s="189"/>
      <c r="BT84" s="189"/>
      <c r="BU84" s="189">
        <f>BU85+BU86+BU87+BU88</f>
        <v>216200</v>
      </c>
      <c r="BV84" s="189"/>
      <c r="BW84" s="189"/>
      <c r="BX84" s="189"/>
      <c r="BY84" s="189"/>
      <c r="BZ84" s="189"/>
      <c r="CA84" s="189"/>
      <c r="CB84" s="189"/>
      <c r="CC84" s="189"/>
      <c r="CD84" s="189"/>
      <c r="CE84" s="189"/>
      <c r="CF84" s="189"/>
      <c r="CG84" s="189"/>
      <c r="CH84" s="189">
        <f>CH85+CH86+CH87+CH88</f>
        <v>123210</v>
      </c>
      <c r="CI84" s="189"/>
      <c r="CJ84" s="189"/>
      <c r="CK84" s="189"/>
      <c r="CL84" s="189"/>
      <c r="CM84" s="189"/>
      <c r="CN84" s="189"/>
      <c r="CO84" s="189"/>
      <c r="CP84" s="189"/>
      <c r="CQ84" s="189"/>
      <c r="CR84" s="189"/>
      <c r="CS84" s="189"/>
      <c r="CT84" s="189"/>
      <c r="CU84" s="189"/>
      <c r="CV84" s="189"/>
      <c r="CW84" s="189"/>
      <c r="CX84" s="189"/>
      <c r="CY84" s="189"/>
      <c r="CZ84" s="189"/>
      <c r="DA84" s="189"/>
      <c r="DB84" s="189"/>
      <c r="DC84" s="189"/>
      <c r="DD84" s="189"/>
      <c r="DE84" s="189"/>
      <c r="DF84" s="189"/>
      <c r="DG84" s="189"/>
      <c r="DH84" s="189"/>
      <c r="DI84" s="189"/>
      <c r="DJ84" s="189"/>
      <c r="DK84" s="189"/>
      <c r="DL84" s="189"/>
      <c r="DM84" s="189"/>
      <c r="DN84" s="189"/>
      <c r="DO84" s="189"/>
      <c r="DP84" s="189"/>
      <c r="DQ84" s="189"/>
      <c r="DR84" s="189"/>
      <c r="DS84" s="189"/>
      <c r="DT84" s="189"/>
      <c r="DU84" s="189"/>
      <c r="DV84" s="189"/>
      <c r="DW84" s="189"/>
      <c r="DX84" s="189">
        <f>DX85+DX86+DX87+DX88</f>
        <v>123210</v>
      </c>
      <c r="DY84" s="189"/>
      <c r="DZ84" s="189"/>
      <c r="EA84" s="189"/>
      <c r="EB84" s="189"/>
      <c r="EC84" s="189"/>
      <c r="ED84" s="189"/>
      <c r="EE84" s="189"/>
      <c r="EF84" s="189"/>
      <c r="EG84" s="189"/>
      <c r="EH84" s="189"/>
      <c r="EI84" s="189"/>
      <c r="EJ84" s="189"/>
      <c r="EK84" s="189">
        <f t="shared" ref="EK84:EK106" si="4">BC84-DX84</f>
        <v>92990</v>
      </c>
      <c r="EL84" s="189"/>
      <c r="EM84" s="189"/>
      <c r="EN84" s="189"/>
      <c r="EO84" s="189"/>
      <c r="EP84" s="189"/>
      <c r="EQ84" s="189"/>
      <c r="ER84" s="189"/>
      <c r="ES84" s="189"/>
      <c r="ET84" s="189"/>
      <c r="EU84" s="189"/>
      <c r="EV84" s="189"/>
      <c r="EW84" s="189"/>
      <c r="EX84" s="189">
        <f t="shared" ref="EX84:EX109" si="5">EK84</f>
        <v>92990</v>
      </c>
      <c r="EY84" s="189"/>
      <c r="EZ84" s="189"/>
      <c r="FA84" s="189"/>
      <c r="FB84" s="189"/>
      <c r="FC84" s="189"/>
      <c r="FD84" s="189"/>
      <c r="FE84" s="189"/>
      <c r="FF84" s="189"/>
      <c r="FG84" s="189"/>
      <c r="FH84" s="189"/>
      <c r="FI84" s="189"/>
      <c r="FJ84" s="190"/>
    </row>
    <row r="85" spans="1:166" ht="15.95" customHeight="1" thickBot="1">
      <c r="A85" s="249" t="s">
        <v>350</v>
      </c>
      <c r="B85" s="249"/>
      <c r="C85" s="249"/>
      <c r="D85" s="249"/>
      <c r="E85" s="249"/>
      <c r="F85" s="249"/>
      <c r="G85" s="249"/>
      <c r="H85" s="249"/>
      <c r="I85" s="249"/>
      <c r="J85" s="249"/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56"/>
      <c r="AK85" s="139"/>
      <c r="AL85" s="140"/>
      <c r="AM85" s="140"/>
      <c r="AN85" s="140"/>
      <c r="AO85" s="140"/>
      <c r="AP85" s="140"/>
      <c r="AQ85" s="267" t="s">
        <v>349</v>
      </c>
      <c r="AR85" s="268"/>
      <c r="AS85" s="268"/>
      <c r="AT85" s="268"/>
      <c r="AU85" s="268"/>
      <c r="AV85" s="268"/>
      <c r="AW85" s="268"/>
      <c r="AX85" s="268"/>
      <c r="AY85" s="268"/>
      <c r="AZ85" s="268"/>
      <c r="BA85" s="268"/>
      <c r="BB85" s="269"/>
      <c r="BC85" s="130">
        <v>30000</v>
      </c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>
        <f t="shared" ref="BU85:BU109" si="6">BC85</f>
        <v>30000</v>
      </c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>
        <v>20250</v>
      </c>
      <c r="CI85" s="130"/>
      <c r="CJ85" s="130"/>
      <c r="CK85" s="130"/>
      <c r="CL85" s="130"/>
      <c r="CM85" s="130"/>
      <c r="CN85" s="130"/>
      <c r="CO85" s="130"/>
      <c r="CP85" s="130"/>
      <c r="CQ85" s="130"/>
      <c r="CR85" s="130"/>
      <c r="CS85" s="130"/>
      <c r="CT85" s="130"/>
      <c r="CU85" s="130"/>
      <c r="CV85" s="130"/>
      <c r="CW85" s="130"/>
      <c r="CX85" s="130"/>
      <c r="CY85" s="130"/>
      <c r="CZ85" s="130"/>
      <c r="DA85" s="130"/>
      <c r="DB85" s="130"/>
      <c r="DC85" s="130"/>
      <c r="DD85" s="130"/>
      <c r="DE85" s="130"/>
      <c r="DF85" s="130"/>
      <c r="DG85" s="130"/>
      <c r="DH85" s="130"/>
      <c r="DI85" s="130"/>
      <c r="DJ85" s="130"/>
      <c r="DK85" s="130"/>
      <c r="DL85" s="130"/>
      <c r="DM85" s="130"/>
      <c r="DN85" s="130"/>
      <c r="DO85" s="130"/>
      <c r="DP85" s="130"/>
      <c r="DQ85" s="130"/>
      <c r="DR85" s="130"/>
      <c r="DS85" s="130"/>
      <c r="DT85" s="130"/>
      <c r="DU85" s="130"/>
      <c r="DV85" s="130"/>
      <c r="DW85" s="130"/>
      <c r="DX85" s="130">
        <f t="shared" ref="DX85:DX109" si="7">CH85</f>
        <v>20250</v>
      </c>
      <c r="DY85" s="130"/>
      <c r="DZ85" s="130"/>
      <c r="EA85" s="130"/>
      <c r="EB85" s="130"/>
      <c r="EC85" s="130"/>
      <c r="ED85" s="130"/>
      <c r="EE85" s="130"/>
      <c r="EF85" s="130"/>
      <c r="EG85" s="130"/>
      <c r="EH85" s="130"/>
      <c r="EI85" s="130"/>
      <c r="EJ85" s="130"/>
      <c r="EK85" s="130">
        <f t="shared" si="4"/>
        <v>9750</v>
      </c>
      <c r="EL85" s="130"/>
      <c r="EM85" s="130"/>
      <c r="EN85" s="130"/>
      <c r="EO85" s="130"/>
      <c r="EP85" s="130"/>
      <c r="EQ85" s="130"/>
      <c r="ER85" s="130"/>
      <c r="ES85" s="130"/>
      <c r="ET85" s="130"/>
      <c r="EU85" s="130"/>
      <c r="EV85" s="130"/>
      <c r="EW85" s="130"/>
      <c r="EX85" s="130">
        <f t="shared" si="5"/>
        <v>9750</v>
      </c>
      <c r="EY85" s="130"/>
      <c r="EZ85" s="130"/>
      <c r="FA85" s="130"/>
      <c r="FB85" s="130"/>
      <c r="FC85" s="130"/>
      <c r="FD85" s="130"/>
      <c r="FE85" s="130"/>
      <c r="FF85" s="130"/>
      <c r="FG85" s="130"/>
      <c r="FH85" s="130"/>
      <c r="FI85" s="130"/>
      <c r="FJ85" s="131"/>
    </row>
    <row r="86" spans="1:166" ht="15.95" customHeight="1" thickBot="1">
      <c r="A86" s="249" t="s">
        <v>351</v>
      </c>
      <c r="B86" s="249"/>
      <c r="C86" s="249"/>
      <c r="D86" s="249"/>
      <c r="E86" s="249"/>
      <c r="F86" s="249"/>
      <c r="G86" s="249"/>
      <c r="H86" s="249"/>
      <c r="I86" s="249"/>
      <c r="J86" s="249"/>
      <c r="K86" s="249"/>
      <c r="L86" s="249"/>
      <c r="M86" s="249"/>
      <c r="N86" s="249"/>
      <c r="O86" s="249"/>
      <c r="P86" s="249"/>
      <c r="Q86" s="249"/>
      <c r="R86" s="249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56"/>
      <c r="AK86" s="139"/>
      <c r="AL86" s="140"/>
      <c r="AM86" s="140"/>
      <c r="AN86" s="140"/>
      <c r="AO86" s="140"/>
      <c r="AP86" s="140"/>
      <c r="AQ86" s="267" t="s">
        <v>349</v>
      </c>
      <c r="AR86" s="268"/>
      <c r="AS86" s="268"/>
      <c r="AT86" s="268"/>
      <c r="AU86" s="268"/>
      <c r="AV86" s="268"/>
      <c r="AW86" s="268"/>
      <c r="AX86" s="268"/>
      <c r="AY86" s="268"/>
      <c r="AZ86" s="268"/>
      <c r="BA86" s="268"/>
      <c r="BB86" s="269"/>
      <c r="BC86" s="130">
        <v>76200</v>
      </c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>
        <f t="shared" si="6"/>
        <v>76200</v>
      </c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>
        <v>20000</v>
      </c>
      <c r="CI86" s="130"/>
      <c r="CJ86" s="130"/>
      <c r="CK86" s="130"/>
      <c r="CL86" s="130"/>
      <c r="CM86" s="130"/>
      <c r="CN86" s="130"/>
      <c r="CO86" s="130"/>
      <c r="CP86" s="130"/>
      <c r="CQ86" s="130"/>
      <c r="CR86" s="130"/>
      <c r="CS86" s="130"/>
      <c r="CT86" s="130"/>
      <c r="CU86" s="130"/>
      <c r="CV86" s="130"/>
      <c r="CW86" s="130"/>
      <c r="CX86" s="130"/>
      <c r="CY86" s="130"/>
      <c r="CZ86" s="130"/>
      <c r="DA86" s="130"/>
      <c r="DB86" s="130"/>
      <c r="DC86" s="130"/>
      <c r="DD86" s="130"/>
      <c r="DE86" s="130"/>
      <c r="DF86" s="130"/>
      <c r="DG86" s="130"/>
      <c r="DH86" s="130"/>
      <c r="DI86" s="130"/>
      <c r="DJ86" s="130"/>
      <c r="DK86" s="130"/>
      <c r="DL86" s="130"/>
      <c r="DM86" s="130"/>
      <c r="DN86" s="130"/>
      <c r="DO86" s="130"/>
      <c r="DP86" s="130"/>
      <c r="DQ86" s="130"/>
      <c r="DR86" s="130"/>
      <c r="DS86" s="130"/>
      <c r="DT86" s="130"/>
      <c r="DU86" s="130"/>
      <c r="DV86" s="130"/>
      <c r="DW86" s="130"/>
      <c r="DX86" s="130">
        <f t="shared" si="7"/>
        <v>20000</v>
      </c>
      <c r="DY86" s="130"/>
      <c r="DZ86" s="130"/>
      <c r="EA86" s="130"/>
      <c r="EB86" s="130"/>
      <c r="EC86" s="130"/>
      <c r="ED86" s="130"/>
      <c r="EE86" s="130"/>
      <c r="EF86" s="130"/>
      <c r="EG86" s="130"/>
      <c r="EH86" s="130"/>
      <c r="EI86" s="130"/>
      <c r="EJ86" s="130"/>
      <c r="EK86" s="130">
        <f t="shared" si="4"/>
        <v>56200</v>
      </c>
      <c r="EL86" s="130"/>
      <c r="EM86" s="130"/>
      <c r="EN86" s="130"/>
      <c r="EO86" s="130"/>
      <c r="EP86" s="130"/>
      <c r="EQ86" s="130"/>
      <c r="ER86" s="130"/>
      <c r="ES86" s="130"/>
      <c r="ET86" s="130"/>
      <c r="EU86" s="130"/>
      <c r="EV86" s="130"/>
      <c r="EW86" s="130"/>
      <c r="EX86" s="130">
        <f t="shared" si="5"/>
        <v>56200</v>
      </c>
      <c r="EY86" s="130"/>
      <c r="EZ86" s="130"/>
      <c r="FA86" s="130"/>
      <c r="FB86" s="130"/>
      <c r="FC86" s="130"/>
      <c r="FD86" s="130"/>
      <c r="FE86" s="130"/>
      <c r="FF86" s="130"/>
      <c r="FG86" s="130"/>
      <c r="FH86" s="130"/>
      <c r="FI86" s="130"/>
      <c r="FJ86" s="131"/>
    </row>
    <row r="87" spans="1:166" ht="15.95" customHeight="1" thickBot="1">
      <c r="A87" s="160" t="s">
        <v>352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60"/>
      <c r="AH87" s="160"/>
      <c r="AI87" s="160"/>
      <c r="AJ87" s="194"/>
      <c r="AK87" s="139"/>
      <c r="AL87" s="140"/>
      <c r="AM87" s="140"/>
      <c r="AN87" s="140"/>
      <c r="AO87" s="140"/>
      <c r="AP87" s="140"/>
      <c r="AQ87" s="267" t="s">
        <v>349</v>
      </c>
      <c r="AR87" s="268"/>
      <c r="AS87" s="268"/>
      <c r="AT87" s="268"/>
      <c r="AU87" s="268"/>
      <c r="AV87" s="268"/>
      <c r="AW87" s="268"/>
      <c r="AX87" s="268"/>
      <c r="AY87" s="268"/>
      <c r="AZ87" s="268"/>
      <c r="BA87" s="268"/>
      <c r="BB87" s="269"/>
      <c r="BC87" s="130">
        <v>60000</v>
      </c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>
        <f t="shared" si="6"/>
        <v>60000</v>
      </c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  <c r="CG87" s="130"/>
      <c r="CH87" s="130">
        <v>52110</v>
      </c>
      <c r="CI87" s="130"/>
      <c r="CJ87" s="130"/>
      <c r="CK87" s="130"/>
      <c r="CL87" s="130"/>
      <c r="CM87" s="130"/>
      <c r="CN87" s="130"/>
      <c r="CO87" s="130"/>
      <c r="CP87" s="130"/>
      <c r="CQ87" s="130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30"/>
      <c r="DC87" s="130"/>
      <c r="DD87" s="130"/>
      <c r="DE87" s="130"/>
      <c r="DF87" s="130"/>
      <c r="DG87" s="130"/>
      <c r="DH87" s="130"/>
      <c r="DI87" s="130"/>
      <c r="DJ87" s="130"/>
      <c r="DK87" s="130"/>
      <c r="DL87" s="130"/>
      <c r="DM87" s="130"/>
      <c r="DN87" s="130"/>
      <c r="DO87" s="130"/>
      <c r="DP87" s="130"/>
      <c r="DQ87" s="130"/>
      <c r="DR87" s="130"/>
      <c r="DS87" s="130"/>
      <c r="DT87" s="130"/>
      <c r="DU87" s="130"/>
      <c r="DV87" s="130"/>
      <c r="DW87" s="130"/>
      <c r="DX87" s="130">
        <f t="shared" si="7"/>
        <v>52110</v>
      </c>
      <c r="DY87" s="130"/>
      <c r="DZ87" s="130"/>
      <c r="EA87" s="130"/>
      <c r="EB87" s="130"/>
      <c r="EC87" s="130"/>
      <c r="ED87" s="130"/>
      <c r="EE87" s="130"/>
      <c r="EF87" s="130"/>
      <c r="EG87" s="130"/>
      <c r="EH87" s="130"/>
      <c r="EI87" s="130"/>
      <c r="EJ87" s="130"/>
      <c r="EK87" s="130">
        <f t="shared" si="4"/>
        <v>7890</v>
      </c>
      <c r="EL87" s="130"/>
      <c r="EM87" s="130"/>
      <c r="EN87" s="130"/>
      <c r="EO87" s="130"/>
      <c r="EP87" s="130"/>
      <c r="EQ87" s="130"/>
      <c r="ER87" s="130"/>
      <c r="ES87" s="130"/>
      <c r="ET87" s="130"/>
      <c r="EU87" s="130"/>
      <c r="EV87" s="130"/>
      <c r="EW87" s="130"/>
      <c r="EX87" s="130">
        <f t="shared" si="5"/>
        <v>7890</v>
      </c>
      <c r="EY87" s="130"/>
      <c r="EZ87" s="130"/>
      <c r="FA87" s="130"/>
      <c r="FB87" s="130"/>
      <c r="FC87" s="130"/>
      <c r="FD87" s="130"/>
      <c r="FE87" s="130"/>
      <c r="FF87" s="130"/>
      <c r="FG87" s="130"/>
      <c r="FH87" s="130"/>
      <c r="FI87" s="130"/>
      <c r="FJ87" s="131"/>
    </row>
    <row r="88" spans="1:166" ht="15.95" customHeight="1" thickBot="1">
      <c r="A88" s="249" t="s">
        <v>270</v>
      </c>
      <c r="B88" s="249"/>
      <c r="C88" s="249"/>
      <c r="D88" s="249"/>
      <c r="E88" s="249"/>
      <c r="F88" s="249"/>
      <c r="G88" s="249"/>
      <c r="H88" s="249"/>
      <c r="I88" s="249"/>
      <c r="J88" s="249"/>
      <c r="K88" s="249"/>
      <c r="L88" s="249"/>
      <c r="M88" s="249"/>
      <c r="N88" s="249"/>
      <c r="O88" s="249"/>
      <c r="P88" s="249"/>
      <c r="Q88" s="249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  <c r="AJ88" s="256"/>
      <c r="AK88" s="139"/>
      <c r="AL88" s="140"/>
      <c r="AM88" s="140"/>
      <c r="AN88" s="140"/>
      <c r="AO88" s="140"/>
      <c r="AP88" s="140"/>
      <c r="AQ88" s="267" t="s">
        <v>349</v>
      </c>
      <c r="AR88" s="268"/>
      <c r="AS88" s="268"/>
      <c r="AT88" s="268"/>
      <c r="AU88" s="268"/>
      <c r="AV88" s="268"/>
      <c r="AW88" s="268"/>
      <c r="AX88" s="268"/>
      <c r="AY88" s="268"/>
      <c r="AZ88" s="268"/>
      <c r="BA88" s="268"/>
      <c r="BB88" s="269"/>
      <c r="BC88" s="130">
        <v>50000</v>
      </c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>
        <f>BC88</f>
        <v>50000</v>
      </c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>
        <v>30850</v>
      </c>
      <c r="CI88" s="130"/>
      <c r="CJ88" s="130"/>
      <c r="CK88" s="130"/>
      <c r="CL88" s="130"/>
      <c r="CM88" s="130"/>
      <c r="CN88" s="130"/>
      <c r="CO88" s="130"/>
      <c r="CP88" s="130"/>
      <c r="CQ88" s="130"/>
      <c r="CR88" s="130"/>
      <c r="CS88" s="130"/>
      <c r="CT88" s="130"/>
      <c r="CU88" s="130"/>
      <c r="CV88" s="130"/>
      <c r="CW88" s="130"/>
      <c r="CX88" s="130"/>
      <c r="CY88" s="130"/>
      <c r="CZ88" s="130"/>
      <c r="DA88" s="130"/>
      <c r="DB88" s="130"/>
      <c r="DC88" s="130"/>
      <c r="DD88" s="130"/>
      <c r="DE88" s="130"/>
      <c r="DF88" s="130"/>
      <c r="DG88" s="130"/>
      <c r="DH88" s="130"/>
      <c r="DI88" s="130"/>
      <c r="DJ88" s="130"/>
      <c r="DK88" s="130"/>
      <c r="DL88" s="130"/>
      <c r="DM88" s="130"/>
      <c r="DN88" s="130"/>
      <c r="DO88" s="130"/>
      <c r="DP88" s="130"/>
      <c r="DQ88" s="130"/>
      <c r="DR88" s="130"/>
      <c r="DS88" s="130"/>
      <c r="DT88" s="130"/>
      <c r="DU88" s="130"/>
      <c r="DV88" s="130"/>
      <c r="DW88" s="130"/>
      <c r="DX88" s="130">
        <f>CH88</f>
        <v>30850</v>
      </c>
      <c r="DY88" s="130"/>
      <c r="DZ88" s="130"/>
      <c r="EA88" s="130"/>
      <c r="EB88" s="130"/>
      <c r="EC88" s="130"/>
      <c r="ED88" s="130"/>
      <c r="EE88" s="130"/>
      <c r="EF88" s="130"/>
      <c r="EG88" s="130"/>
      <c r="EH88" s="130"/>
      <c r="EI88" s="130"/>
      <c r="EJ88" s="130"/>
      <c r="EK88" s="130">
        <f>BC88-DX88</f>
        <v>19150</v>
      </c>
      <c r="EL88" s="130"/>
      <c r="EM88" s="130"/>
      <c r="EN88" s="130"/>
      <c r="EO88" s="130"/>
      <c r="EP88" s="130"/>
      <c r="EQ88" s="130"/>
      <c r="ER88" s="130"/>
      <c r="ES88" s="130"/>
      <c r="ET88" s="130"/>
      <c r="EU88" s="130"/>
      <c r="EV88" s="130"/>
      <c r="EW88" s="130"/>
      <c r="EX88" s="130">
        <f>EK88</f>
        <v>19150</v>
      </c>
      <c r="EY88" s="130"/>
      <c r="EZ88" s="130"/>
      <c r="FA88" s="130"/>
      <c r="FB88" s="130"/>
      <c r="FC88" s="130"/>
      <c r="FD88" s="130"/>
      <c r="FE88" s="130"/>
      <c r="FF88" s="130"/>
      <c r="FG88" s="130"/>
      <c r="FH88" s="130"/>
      <c r="FI88" s="130"/>
      <c r="FJ88" s="131"/>
    </row>
    <row r="89" spans="1:166" ht="15.95" customHeight="1" thickBot="1">
      <c r="A89" s="249" t="s">
        <v>353</v>
      </c>
      <c r="B89" s="249"/>
      <c r="C89" s="249"/>
      <c r="D89" s="249"/>
      <c r="E89" s="249"/>
      <c r="F89" s="249"/>
      <c r="G89" s="249"/>
      <c r="H89" s="249"/>
      <c r="I89" s="249"/>
      <c r="J89" s="249"/>
      <c r="K89" s="249"/>
      <c r="L89" s="249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  <c r="AG89" s="249"/>
      <c r="AH89" s="249"/>
      <c r="AI89" s="249"/>
      <c r="AJ89" s="256"/>
      <c r="AK89" s="139"/>
      <c r="AL89" s="140"/>
      <c r="AM89" s="140"/>
      <c r="AN89" s="140"/>
      <c r="AO89" s="140"/>
      <c r="AP89" s="140"/>
      <c r="AQ89" s="274" t="s">
        <v>354</v>
      </c>
      <c r="AR89" s="275"/>
      <c r="AS89" s="275"/>
      <c r="AT89" s="275"/>
      <c r="AU89" s="275"/>
      <c r="AV89" s="275"/>
      <c r="AW89" s="275"/>
      <c r="AX89" s="275"/>
      <c r="AY89" s="275"/>
      <c r="AZ89" s="275"/>
      <c r="BA89" s="275"/>
      <c r="BB89" s="276"/>
      <c r="BC89" s="130">
        <v>210163.75</v>
      </c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>
        <f>BC89</f>
        <v>210163.75</v>
      </c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>
        <v>209701.7</v>
      </c>
      <c r="CI89" s="130"/>
      <c r="CJ89" s="130"/>
      <c r="CK89" s="130"/>
      <c r="CL89" s="130"/>
      <c r="CM89" s="130"/>
      <c r="CN89" s="130"/>
      <c r="CO89" s="130"/>
      <c r="CP89" s="130"/>
      <c r="CQ89" s="130"/>
      <c r="CR89" s="130"/>
      <c r="CS89" s="130"/>
      <c r="CT89" s="130"/>
      <c r="CU89" s="130"/>
      <c r="CV89" s="130"/>
      <c r="CW89" s="130"/>
      <c r="CX89" s="130"/>
      <c r="CY89" s="130"/>
      <c r="CZ89" s="130"/>
      <c r="DA89" s="130"/>
      <c r="DB89" s="130"/>
      <c r="DC89" s="130"/>
      <c r="DD89" s="130"/>
      <c r="DE89" s="130"/>
      <c r="DF89" s="130"/>
      <c r="DG89" s="130"/>
      <c r="DH89" s="130"/>
      <c r="DI89" s="130"/>
      <c r="DJ89" s="130"/>
      <c r="DK89" s="130"/>
      <c r="DL89" s="130"/>
      <c r="DM89" s="130"/>
      <c r="DN89" s="130"/>
      <c r="DO89" s="130"/>
      <c r="DP89" s="130"/>
      <c r="DQ89" s="130"/>
      <c r="DR89" s="130"/>
      <c r="DS89" s="130"/>
      <c r="DT89" s="130"/>
      <c r="DU89" s="130"/>
      <c r="DV89" s="130"/>
      <c r="DW89" s="130"/>
      <c r="DX89" s="130">
        <f t="shared" si="7"/>
        <v>209701.7</v>
      </c>
      <c r="DY89" s="130"/>
      <c r="DZ89" s="130"/>
      <c r="EA89" s="130"/>
      <c r="EB89" s="130"/>
      <c r="EC89" s="130"/>
      <c r="ED89" s="130"/>
      <c r="EE89" s="130"/>
      <c r="EF89" s="130"/>
      <c r="EG89" s="130"/>
      <c r="EH89" s="130"/>
      <c r="EI89" s="130"/>
      <c r="EJ89" s="130"/>
      <c r="EK89" s="130">
        <f t="shared" si="4"/>
        <v>462.04999999998836</v>
      </c>
      <c r="EL89" s="130"/>
      <c r="EM89" s="130"/>
      <c r="EN89" s="130"/>
      <c r="EO89" s="130"/>
      <c r="EP89" s="130"/>
      <c r="EQ89" s="130"/>
      <c r="ER89" s="130"/>
      <c r="ES89" s="130"/>
      <c r="ET89" s="130"/>
      <c r="EU89" s="130"/>
      <c r="EV89" s="130"/>
      <c r="EW89" s="130"/>
      <c r="EX89" s="130">
        <f t="shared" si="5"/>
        <v>462.04999999998836</v>
      </c>
      <c r="EY89" s="130"/>
      <c r="EZ89" s="130"/>
      <c r="FA89" s="130"/>
      <c r="FB89" s="130"/>
      <c r="FC89" s="130"/>
      <c r="FD89" s="130"/>
      <c r="FE89" s="130"/>
      <c r="FF89" s="130"/>
      <c r="FG89" s="130"/>
      <c r="FH89" s="130"/>
      <c r="FI89" s="130"/>
      <c r="FJ89" s="131"/>
    </row>
    <row r="90" spans="1:166" ht="15.95" customHeight="1" thickBot="1">
      <c r="A90" s="249" t="s">
        <v>355</v>
      </c>
      <c r="B90" s="249"/>
      <c r="C90" s="249"/>
      <c r="D90" s="249"/>
      <c r="E90" s="249"/>
      <c r="F90" s="249"/>
      <c r="G90" s="249"/>
      <c r="H90" s="249"/>
      <c r="I90" s="249"/>
      <c r="J90" s="249"/>
      <c r="K90" s="249"/>
      <c r="L90" s="249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45"/>
      <c r="AJ90" s="45"/>
      <c r="AK90" s="139"/>
      <c r="AL90" s="140"/>
      <c r="AM90" s="140"/>
      <c r="AN90" s="140"/>
      <c r="AO90" s="140"/>
      <c r="AP90" s="140"/>
      <c r="AQ90" s="274" t="s">
        <v>356</v>
      </c>
      <c r="AR90" s="275"/>
      <c r="AS90" s="275"/>
      <c r="AT90" s="275"/>
      <c r="AU90" s="275"/>
      <c r="AV90" s="275"/>
      <c r="AW90" s="275"/>
      <c r="AX90" s="275"/>
      <c r="AY90" s="275"/>
      <c r="AZ90" s="275"/>
      <c r="BA90" s="275"/>
      <c r="BB90" s="276"/>
      <c r="BC90" s="130">
        <v>8000</v>
      </c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>
        <f t="shared" si="6"/>
        <v>8000</v>
      </c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  <c r="CF90" s="130"/>
      <c r="CG90" s="130"/>
      <c r="CH90" s="130">
        <v>7995</v>
      </c>
      <c r="CI90" s="130"/>
      <c r="CJ90" s="130"/>
      <c r="CK90" s="130"/>
      <c r="CL90" s="130"/>
      <c r="CM90" s="130"/>
      <c r="CN90" s="130"/>
      <c r="CO90" s="130"/>
      <c r="CP90" s="130"/>
      <c r="CQ90" s="130"/>
      <c r="CR90" s="130"/>
      <c r="CS90" s="130"/>
      <c r="CT90" s="130"/>
      <c r="CU90" s="130"/>
      <c r="CV90" s="130"/>
      <c r="CW90" s="130"/>
      <c r="CX90" s="130"/>
      <c r="CY90" s="130"/>
      <c r="CZ90" s="130"/>
      <c r="DA90" s="130"/>
      <c r="DB90" s="130"/>
      <c r="DC90" s="130"/>
      <c r="DD90" s="130"/>
      <c r="DE90" s="130"/>
      <c r="DF90" s="130"/>
      <c r="DG90" s="130"/>
      <c r="DH90" s="130"/>
      <c r="DI90" s="130"/>
      <c r="DJ90" s="130"/>
      <c r="DK90" s="130"/>
      <c r="DL90" s="130"/>
      <c r="DM90" s="130"/>
      <c r="DN90" s="130"/>
      <c r="DO90" s="130"/>
      <c r="DP90" s="130"/>
      <c r="DQ90" s="130"/>
      <c r="DR90" s="130"/>
      <c r="DS90" s="130"/>
      <c r="DT90" s="130"/>
      <c r="DU90" s="130"/>
      <c r="DV90" s="130"/>
      <c r="DW90" s="130"/>
      <c r="DX90" s="130">
        <f t="shared" si="7"/>
        <v>7995</v>
      </c>
      <c r="DY90" s="130"/>
      <c r="DZ90" s="130"/>
      <c r="EA90" s="130"/>
      <c r="EB90" s="130"/>
      <c r="EC90" s="130"/>
      <c r="ED90" s="130"/>
      <c r="EE90" s="130"/>
      <c r="EF90" s="130"/>
      <c r="EG90" s="130"/>
      <c r="EH90" s="130"/>
      <c r="EI90" s="130"/>
      <c r="EJ90" s="130"/>
      <c r="EK90" s="130">
        <f t="shared" si="4"/>
        <v>5</v>
      </c>
      <c r="EL90" s="130"/>
      <c r="EM90" s="130"/>
      <c r="EN90" s="130"/>
      <c r="EO90" s="130"/>
      <c r="EP90" s="130"/>
      <c r="EQ90" s="130"/>
      <c r="ER90" s="130"/>
      <c r="ES90" s="130"/>
      <c r="ET90" s="130"/>
      <c r="EU90" s="130"/>
      <c r="EV90" s="130"/>
      <c r="EW90" s="130"/>
      <c r="EX90" s="130">
        <f t="shared" si="5"/>
        <v>5</v>
      </c>
      <c r="EY90" s="130"/>
      <c r="EZ90" s="130"/>
      <c r="FA90" s="130"/>
      <c r="FB90" s="130"/>
      <c r="FC90" s="130"/>
      <c r="FD90" s="130"/>
      <c r="FE90" s="130"/>
      <c r="FF90" s="130"/>
      <c r="FG90" s="130"/>
      <c r="FH90" s="130"/>
      <c r="FI90" s="130"/>
      <c r="FJ90" s="131"/>
    </row>
    <row r="91" spans="1:166" ht="15.95" customHeight="1" thickBot="1">
      <c r="A91" s="249" t="s">
        <v>357</v>
      </c>
      <c r="B91" s="249"/>
      <c r="C91" s="249"/>
      <c r="D91" s="249"/>
      <c r="E91" s="249"/>
      <c r="F91" s="249"/>
      <c r="G91" s="249"/>
      <c r="H91" s="249"/>
      <c r="I91" s="249"/>
      <c r="J91" s="249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/>
      <c r="AI91" s="249"/>
      <c r="AJ91" s="256"/>
      <c r="AK91" s="139"/>
      <c r="AL91" s="140"/>
      <c r="AM91" s="140"/>
      <c r="AN91" s="140"/>
      <c r="AO91" s="140"/>
      <c r="AP91" s="140"/>
      <c r="AQ91" s="257" t="s">
        <v>358</v>
      </c>
      <c r="AR91" s="258"/>
      <c r="AS91" s="258"/>
      <c r="AT91" s="258"/>
      <c r="AU91" s="258"/>
      <c r="AV91" s="258"/>
      <c r="AW91" s="258"/>
      <c r="AX91" s="258"/>
      <c r="AY91" s="258"/>
      <c r="AZ91" s="258"/>
      <c r="BA91" s="258"/>
      <c r="BB91" s="259"/>
      <c r="BC91" s="130">
        <v>14400</v>
      </c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>
        <f t="shared" si="6"/>
        <v>14400</v>
      </c>
      <c r="BV91" s="130"/>
      <c r="BW91" s="130"/>
      <c r="BX91" s="130"/>
      <c r="BY91" s="130"/>
      <c r="BZ91" s="130"/>
      <c r="CA91" s="130"/>
      <c r="CB91" s="130"/>
      <c r="CC91" s="130"/>
      <c r="CD91" s="130"/>
      <c r="CE91" s="130"/>
      <c r="CF91" s="130"/>
      <c r="CG91" s="130"/>
      <c r="CH91" s="130">
        <v>14337.96</v>
      </c>
      <c r="CI91" s="130"/>
      <c r="CJ91" s="130"/>
      <c r="CK91" s="130"/>
      <c r="CL91" s="130"/>
      <c r="CM91" s="130"/>
      <c r="CN91" s="130"/>
      <c r="CO91" s="130"/>
      <c r="CP91" s="130"/>
      <c r="CQ91" s="130"/>
      <c r="CR91" s="130"/>
      <c r="CS91" s="130"/>
      <c r="CT91" s="130"/>
      <c r="CU91" s="130"/>
      <c r="CV91" s="130"/>
      <c r="CW91" s="130"/>
      <c r="CX91" s="130"/>
      <c r="CY91" s="130"/>
      <c r="CZ91" s="130"/>
      <c r="DA91" s="130"/>
      <c r="DB91" s="130"/>
      <c r="DC91" s="130"/>
      <c r="DD91" s="130"/>
      <c r="DE91" s="130"/>
      <c r="DF91" s="130"/>
      <c r="DG91" s="130"/>
      <c r="DH91" s="130"/>
      <c r="DI91" s="130"/>
      <c r="DJ91" s="130"/>
      <c r="DK91" s="130"/>
      <c r="DL91" s="130"/>
      <c r="DM91" s="130"/>
      <c r="DN91" s="130"/>
      <c r="DO91" s="130"/>
      <c r="DP91" s="130"/>
      <c r="DQ91" s="130"/>
      <c r="DR91" s="130"/>
      <c r="DS91" s="130"/>
      <c r="DT91" s="130"/>
      <c r="DU91" s="130"/>
      <c r="DV91" s="130"/>
      <c r="DW91" s="130"/>
      <c r="DX91" s="130">
        <f t="shared" si="7"/>
        <v>14337.96</v>
      </c>
      <c r="DY91" s="130"/>
      <c r="DZ91" s="130"/>
      <c r="EA91" s="130"/>
      <c r="EB91" s="130"/>
      <c r="EC91" s="130"/>
      <c r="ED91" s="130"/>
      <c r="EE91" s="130"/>
      <c r="EF91" s="130"/>
      <c r="EG91" s="130"/>
      <c r="EH91" s="130"/>
      <c r="EI91" s="130"/>
      <c r="EJ91" s="130"/>
      <c r="EK91" s="130">
        <f t="shared" si="4"/>
        <v>62.040000000000873</v>
      </c>
      <c r="EL91" s="130"/>
      <c r="EM91" s="130"/>
      <c r="EN91" s="130"/>
      <c r="EO91" s="130"/>
      <c r="EP91" s="130"/>
      <c r="EQ91" s="130"/>
      <c r="ER91" s="130"/>
      <c r="ES91" s="130"/>
      <c r="ET91" s="130"/>
      <c r="EU91" s="130"/>
      <c r="EV91" s="130"/>
      <c r="EW91" s="130"/>
      <c r="EX91" s="130">
        <f t="shared" si="5"/>
        <v>62.040000000000873</v>
      </c>
      <c r="EY91" s="130"/>
      <c r="EZ91" s="130"/>
      <c r="FA91" s="130"/>
      <c r="FB91" s="130"/>
      <c r="FC91" s="130"/>
      <c r="FD91" s="130"/>
      <c r="FE91" s="130"/>
      <c r="FF91" s="130"/>
      <c r="FG91" s="130"/>
      <c r="FH91" s="130"/>
      <c r="FI91" s="130"/>
      <c r="FJ91" s="131"/>
    </row>
    <row r="92" spans="1:166" ht="25.5" customHeight="1" thickBot="1">
      <c r="A92" s="277" t="s">
        <v>383</v>
      </c>
      <c r="B92" s="278"/>
      <c r="C92" s="278"/>
      <c r="D92" s="278"/>
      <c r="E92" s="278"/>
      <c r="F92" s="278"/>
      <c r="G92" s="278"/>
      <c r="H92" s="278"/>
      <c r="I92" s="278"/>
      <c r="J92" s="278"/>
      <c r="K92" s="278"/>
      <c r="L92" s="278"/>
      <c r="M92" s="278"/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  <c r="AA92" s="278"/>
      <c r="AB92" s="278"/>
      <c r="AC92" s="278"/>
      <c r="AD92" s="278"/>
      <c r="AE92" s="278"/>
      <c r="AF92" s="278"/>
      <c r="AG92" s="278"/>
      <c r="AH92" s="278"/>
      <c r="AI92" s="278"/>
      <c r="AJ92" s="279"/>
      <c r="AK92" s="139"/>
      <c r="AL92" s="140"/>
      <c r="AM92" s="140"/>
      <c r="AN92" s="140"/>
      <c r="AO92" s="140"/>
      <c r="AP92" s="140"/>
      <c r="AQ92" s="257" t="s">
        <v>384</v>
      </c>
      <c r="AR92" s="258"/>
      <c r="AS92" s="258"/>
      <c r="AT92" s="258"/>
      <c r="AU92" s="258"/>
      <c r="AV92" s="258"/>
      <c r="AW92" s="258"/>
      <c r="AX92" s="258"/>
      <c r="AY92" s="258"/>
      <c r="AZ92" s="258"/>
      <c r="BA92" s="258"/>
      <c r="BB92" s="259"/>
      <c r="BC92" s="130">
        <v>19000</v>
      </c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>
        <f t="shared" si="6"/>
        <v>19000</v>
      </c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>
        <v>18980.740000000002</v>
      </c>
      <c r="CI92" s="130"/>
      <c r="CJ92" s="130"/>
      <c r="CK92" s="130"/>
      <c r="CL92" s="130"/>
      <c r="CM92" s="130"/>
      <c r="CN92" s="130"/>
      <c r="CO92" s="130"/>
      <c r="CP92" s="130"/>
      <c r="CQ92" s="130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30"/>
      <c r="DC92" s="130"/>
      <c r="DD92" s="130"/>
      <c r="DE92" s="130"/>
      <c r="DF92" s="130"/>
      <c r="DG92" s="130"/>
      <c r="DH92" s="130"/>
      <c r="DI92" s="130"/>
      <c r="DJ92" s="130"/>
      <c r="DK92" s="130"/>
      <c r="DL92" s="130"/>
      <c r="DM92" s="130"/>
      <c r="DN92" s="130"/>
      <c r="DO92" s="130"/>
      <c r="DP92" s="130"/>
      <c r="DQ92" s="130"/>
      <c r="DR92" s="130"/>
      <c r="DS92" s="130"/>
      <c r="DT92" s="130"/>
      <c r="DU92" s="130"/>
      <c r="DV92" s="130"/>
      <c r="DW92" s="130"/>
      <c r="DX92" s="130">
        <f t="shared" si="7"/>
        <v>18980.740000000002</v>
      </c>
      <c r="DY92" s="130"/>
      <c r="DZ92" s="130"/>
      <c r="EA92" s="130"/>
      <c r="EB92" s="130"/>
      <c r="EC92" s="130"/>
      <c r="ED92" s="130"/>
      <c r="EE92" s="130"/>
      <c r="EF92" s="130"/>
      <c r="EG92" s="130"/>
      <c r="EH92" s="130"/>
      <c r="EI92" s="130"/>
      <c r="EJ92" s="130"/>
      <c r="EK92" s="130">
        <f t="shared" si="4"/>
        <v>19.259999999998399</v>
      </c>
      <c r="EL92" s="130"/>
      <c r="EM92" s="130"/>
      <c r="EN92" s="130"/>
      <c r="EO92" s="130"/>
      <c r="EP92" s="130"/>
      <c r="EQ92" s="130"/>
      <c r="ER92" s="130"/>
      <c r="ES92" s="130"/>
      <c r="ET92" s="130"/>
      <c r="EU92" s="130"/>
      <c r="EV92" s="130"/>
      <c r="EW92" s="130"/>
      <c r="EX92" s="130">
        <f t="shared" si="5"/>
        <v>19.259999999998399</v>
      </c>
      <c r="EY92" s="130"/>
      <c r="EZ92" s="130"/>
      <c r="FA92" s="130"/>
      <c r="FB92" s="130"/>
      <c r="FC92" s="130"/>
      <c r="FD92" s="130"/>
      <c r="FE92" s="130"/>
      <c r="FF92" s="130"/>
      <c r="FG92" s="130"/>
      <c r="FH92" s="130"/>
      <c r="FI92" s="130"/>
      <c r="FJ92" s="131"/>
    </row>
    <row r="93" spans="1:166" ht="15.95" customHeight="1" thickBot="1">
      <c r="A93" s="249" t="s">
        <v>385</v>
      </c>
      <c r="B93" s="249"/>
      <c r="C93" s="249"/>
      <c r="D93" s="249"/>
      <c r="E93" s="249"/>
      <c r="F93" s="249"/>
      <c r="G93" s="249"/>
      <c r="H93" s="249"/>
      <c r="I93" s="249"/>
      <c r="J93" s="249"/>
      <c r="K93" s="249"/>
      <c r="L93" s="249"/>
      <c r="M93" s="249"/>
      <c r="N93" s="249"/>
      <c r="O93" s="249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56"/>
      <c r="AK93" s="139"/>
      <c r="AL93" s="140"/>
      <c r="AM93" s="140"/>
      <c r="AN93" s="140"/>
      <c r="AO93" s="140"/>
      <c r="AP93" s="140"/>
      <c r="AQ93" s="257" t="s">
        <v>384</v>
      </c>
      <c r="AR93" s="258"/>
      <c r="AS93" s="258"/>
      <c r="AT93" s="258"/>
      <c r="AU93" s="258"/>
      <c r="AV93" s="258"/>
      <c r="AW93" s="258"/>
      <c r="AX93" s="258"/>
      <c r="AY93" s="258"/>
      <c r="AZ93" s="258"/>
      <c r="BA93" s="258"/>
      <c r="BB93" s="259"/>
      <c r="BC93" s="130">
        <v>191000</v>
      </c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>
        <f>BC93</f>
        <v>191000</v>
      </c>
      <c r="BV93" s="130"/>
      <c r="BW93" s="130"/>
      <c r="BX93" s="130"/>
      <c r="BY93" s="130"/>
      <c r="BZ93" s="130"/>
      <c r="CA93" s="130"/>
      <c r="CB93" s="130"/>
      <c r="CC93" s="130"/>
      <c r="CD93" s="130"/>
      <c r="CE93" s="130"/>
      <c r="CF93" s="130"/>
      <c r="CG93" s="130"/>
      <c r="CH93" s="130">
        <v>0</v>
      </c>
      <c r="CI93" s="130"/>
      <c r="CJ93" s="130"/>
      <c r="CK93" s="130"/>
      <c r="CL93" s="130"/>
      <c r="CM93" s="130"/>
      <c r="CN93" s="130"/>
      <c r="CO93" s="130"/>
      <c r="CP93" s="130"/>
      <c r="CQ93" s="130"/>
      <c r="CR93" s="130"/>
      <c r="CS93" s="130"/>
      <c r="CT93" s="130"/>
      <c r="CU93" s="130"/>
      <c r="CV93" s="130"/>
      <c r="CW93" s="130"/>
      <c r="CX93" s="130"/>
      <c r="CY93" s="130"/>
      <c r="CZ93" s="130"/>
      <c r="DA93" s="130"/>
      <c r="DB93" s="130"/>
      <c r="DC93" s="130"/>
      <c r="DD93" s="130"/>
      <c r="DE93" s="130"/>
      <c r="DF93" s="130"/>
      <c r="DG93" s="130"/>
      <c r="DH93" s="130"/>
      <c r="DI93" s="130"/>
      <c r="DJ93" s="130"/>
      <c r="DK93" s="130"/>
      <c r="DL93" s="130"/>
      <c r="DM93" s="130"/>
      <c r="DN93" s="130"/>
      <c r="DO93" s="130"/>
      <c r="DP93" s="130"/>
      <c r="DQ93" s="130"/>
      <c r="DR93" s="130"/>
      <c r="DS93" s="130"/>
      <c r="DT93" s="130"/>
      <c r="DU93" s="130"/>
      <c r="DV93" s="130"/>
      <c r="DW93" s="130"/>
      <c r="DX93" s="130">
        <f t="shared" ref="DX93" si="8">CH93</f>
        <v>0</v>
      </c>
      <c r="DY93" s="130"/>
      <c r="DZ93" s="130"/>
      <c r="EA93" s="130"/>
      <c r="EB93" s="130"/>
      <c r="EC93" s="130"/>
      <c r="ED93" s="130"/>
      <c r="EE93" s="130"/>
      <c r="EF93" s="130"/>
      <c r="EG93" s="130"/>
      <c r="EH93" s="130"/>
      <c r="EI93" s="130"/>
      <c r="EJ93" s="130"/>
      <c r="EK93" s="130">
        <f t="shared" ref="EK93" si="9">BC93-DX93</f>
        <v>191000</v>
      </c>
      <c r="EL93" s="130"/>
      <c r="EM93" s="130"/>
      <c r="EN93" s="130"/>
      <c r="EO93" s="130"/>
      <c r="EP93" s="130"/>
      <c r="EQ93" s="130"/>
      <c r="ER93" s="130"/>
      <c r="ES93" s="130"/>
      <c r="ET93" s="130"/>
      <c r="EU93" s="130"/>
      <c r="EV93" s="130"/>
      <c r="EW93" s="130"/>
      <c r="EX93" s="130">
        <f t="shared" ref="EX93" si="10">EK93</f>
        <v>191000</v>
      </c>
      <c r="EY93" s="130"/>
      <c r="EZ93" s="130"/>
      <c r="FA93" s="130"/>
      <c r="FB93" s="130"/>
      <c r="FC93" s="130"/>
      <c r="FD93" s="130"/>
      <c r="FE93" s="130"/>
      <c r="FF93" s="130"/>
      <c r="FG93" s="130"/>
      <c r="FH93" s="130"/>
      <c r="FI93" s="130"/>
      <c r="FJ93" s="131"/>
    </row>
    <row r="94" spans="1:166" ht="15.95" customHeight="1" thickBot="1">
      <c r="A94" s="217" t="s">
        <v>359</v>
      </c>
      <c r="B94" s="217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8"/>
      <c r="AK94" s="219"/>
      <c r="AL94" s="220"/>
      <c r="AM94" s="220"/>
      <c r="AN94" s="220"/>
      <c r="AO94" s="220"/>
      <c r="AP94" s="221"/>
      <c r="AQ94" s="270" t="s">
        <v>360</v>
      </c>
      <c r="AR94" s="271"/>
      <c r="AS94" s="271"/>
      <c r="AT94" s="271"/>
      <c r="AU94" s="271"/>
      <c r="AV94" s="271"/>
      <c r="AW94" s="271"/>
      <c r="AX94" s="271"/>
      <c r="AY94" s="271"/>
      <c r="AZ94" s="271"/>
      <c r="BA94" s="271"/>
      <c r="BB94" s="272"/>
      <c r="BC94" s="125">
        <f>BC95</f>
        <v>16000</v>
      </c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  <c r="BR94" s="126"/>
      <c r="BS94" s="126"/>
      <c r="BT94" s="127"/>
      <c r="BU94" s="125">
        <f>BU95</f>
        <v>16000</v>
      </c>
      <c r="BV94" s="126"/>
      <c r="BW94" s="126"/>
      <c r="BX94" s="126"/>
      <c r="BY94" s="126"/>
      <c r="BZ94" s="126"/>
      <c r="CA94" s="126"/>
      <c r="CB94" s="126"/>
      <c r="CC94" s="126"/>
      <c r="CD94" s="126"/>
      <c r="CE94" s="126"/>
      <c r="CF94" s="126"/>
      <c r="CG94" s="127"/>
      <c r="CH94" s="125">
        <f>CH95</f>
        <v>16000</v>
      </c>
      <c r="CI94" s="126"/>
      <c r="CJ94" s="126"/>
      <c r="CK94" s="126"/>
      <c r="CL94" s="126"/>
      <c r="CM94" s="126"/>
      <c r="CN94" s="126"/>
      <c r="CO94" s="126"/>
      <c r="CP94" s="126"/>
      <c r="CQ94" s="126"/>
      <c r="CR94" s="126"/>
      <c r="CS94" s="126"/>
      <c r="CT94" s="126"/>
      <c r="CU94" s="126"/>
      <c r="CV94" s="126"/>
      <c r="CW94" s="127"/>
      <c r="CX94" s="125"/>
      <c r="CY94" s="126"/>
      <c r="CZ94" s="126"/>
      <c r="DA94" s="126"/>
      <c r="DB94" s="126"/>
      <c r="DC94" s="126"/>
      <c r="DD94" s="126"/>
      <c r="DE94" s="126"/>
      <c r="DF94" s="127"/>
      <c r="DG94" s="34"/>
      <c r="DH94" s="34"/>
      <c r="DI94" s="34"/>
      <c r="DJ94" s="34"/>
      <c r="DK94" s="125"/>
      <c r="DL94" s="126"/>
      <c r="DM94" s="126"/>
      <c r="DN94" s="126"/>
      <c r="DO94" s="126"/>
      <c r="DP94" s="126"/>
      <c r="DQ94" s="126"/>
      <c r="DR94" s="126"/>
      <c r="DS94" s="127"/>
      <c r="DT94" s="34"/>
      <c r="DU94" s="34"/>
      <c r="DV94" s="34"/>
      <c r="DW94" s="34"/>
      <c r="DX94" s="125">
        <f>DX95</f>
        <v>16000</v>
      </c>
      <c r="DY94" s="126"/>
      <c r="DZ94" s="126"/>
      <c r="EA94" s="126"/>
      <c r="EB94" s="126"/>
      <c r="EC94" s="126"/>
      <c r="ED94" s="126"/>
      <c r="EE94" s="126"/>
      <c r="EF94" s="126"/>
      <c r="EG94" s="126"/>
      <c r="EH94" s="126"/>
      <c r="EI94" s="126"/>
      <c r="EJ94" s="127"/>
      <c r="EK94" s="125">
        <f>EK95</f>
        <v>0</v>
      </c>
      <c r="EL94" s="126"/>
      <c r="EM94" s="126"/>
      <c r="EN94" s="126"/>
      <c r="EO94" s="126"/>
      <c r="EP94" s="126"/>
      <c r="EQ94" s="126"/>
      <c r="ER94" s="126"/>
      <c r="ES94" s="126"/>
      <c r="ET94" s="126"/>
      <c r="EU94" s="126"/>
      <c r="EV94" s="126"/>
      <c r="EW94" s="127"/>
      <c r="EX94" s="125">
        <f>EK94</f>
        <v>0</v>
      </c>
      <c r="EY94" s="126"/>
      <c r="EZ94" s="126"/>
      <c r="FA94" s="126"/>
      <c r="FB94" s="126"/>
      <c r="FC94" s="126"/>
      <c r="FD94" s="126"/>
      <c r="FE94" s="126"/>
      <c r="FF94" s="126"/>
      <c r="FG94" s="126"/>
      <c r="FH94" s="126"/>
      <c r="FI94" s="126"/>
      <c r="FJ94" s="238"/>
    </row>
    <row r="95" spans="1:166" ht="15.95" customHeight="1" thickBot="1">
      <c r="A95" s="213" t="s">
        <v>361</v>
      </c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I95" s="213"/>
      <c r="AJ95" s="280"/>
      <c r="AK95" s="139"/>
      <c r="AL95" s="140"/>
      <c r="AM95" s="140"/>
      <c r="AN95" s="140"/>
      <c r="AO95" s="140"/>
      <c r="AP95" s="140"/>
      <c r="AQ95" s="274" t="s">
        <v>362</v>
      </c>
      <c r="AR95" s="275"/>
      <c r="AS95" s="275"/>
      <c r="AT95" s="275"/>
      <c r="AU95" s="275"/>
      <c r="AV95" s="275"/>
      <c r="AW95" s="275"/>
      <c r="AX95" s="275"/>
      <c r="AY95" s="275"/>
      <c r="AZ95" s="275"/>
      <c r="BA95" s="275"/>
      <c r="BB95" s="276"/>
      <c r="BC95" s="130">
        <f>BC96</f>
        <v>16000</v>
      </c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>
        <f>BU96</f>
        <v>16000</v>
      </c>
      <c r="BV95" s="130"/>
      <c r="BW95" s="130"/>
      <c r="BX95" s="130"/>
      <c r="BY95" s="130"/>
      <c r="BZ95" s="130"/>
      <c r="CA95" s="130"/>
      <c r="CB95" s="130"/>
      <c r="CC95" s="130"/>
      <c r="CD95" s="130"/>
      <c r="CE95" s="130"/>
      <c r="CF95" s="130"/>
      <c r="CG95" s="130"/>
      <c r="CH95" s="130">
        <f>CH96</f>
        <v>16000</v>
      </c>
      <c r="CI95" s="130"/>
      <c r="CJ95" s="130"/>
      <c r="CK95" s="130"/>
      <c r="CL95" s="130"/>
      <c r="CM95" s="130"/>
      <c r="CN95" s="130"/>
      <c r="CO95" s="130"/>
      <c r="CP95" s="130"/>
      <c r="CQ95" s="130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30"/>
      <c r="DC95" s="130"/>
      <c r="DD95" s="130"/>
      <c r="DE95" s="130"/>
      <c r="DF95" s="130"/>
      <c r="DG95" s="130"/>
      <c r="DH95" s="130"/>
      <c r="DI95" s="130"/>
      <c r="DJ95" s="130"/>
      <c r="DK95" s="130"/>
      <c r="DL95" s="130"/>
      <c r="DM95" s="130"/>
      <c r="DN95" s="130"/>
      <c r="DO95" s="130"/>
      <c r="DP95" s="130"/>
      <c r="DQ95" s="130"/>
      <c r="DR95" s="130"/>
      <c r="DS95" s="130"/>
      <c r="DT95" s="130"/>
      <c r="DU95" s="130"/>
      <c r="DV95" s="130"/>
      <c r="DW95" s="130"/>
      <c r="DX95" s="130">
        <f>DX96</f>
        <v>16000</v>
      </c>
      <c r="DY95" s="130"/>
      <c r="DZ95" s="130"/>
      <c r="EA95" s="130"/>
      <c r="EB95" s="130"/>
      <c r="EC95" s="130"/>
      <c r="ED95" s="130"/>
      <c r="EE95" s="130"/>
      <c r="EF95" s="130"/>
      <c r="EG95" s="130"/>
      <c r="EH95" s="130"/>
      <c r="EI95" s="130"/>
      <c r="EJ95" s="130"/>
      <c r="EK95" s="130">
        <f t="shared" si="4"/>
        <v>0</v>
      </c>
      <c r="EL95" s="130"/>
      <c r="EM95" s="130"/>
      <c r="EN95" s="130"/>
      <c r="EO95" s="130"/>
      <c r="EP95" s="130"/>
      <c r="EQ95" s="130"/>
      <c r="ER95" s="130"/>
      <c r="ES95" s="130"/>
      <c r="ET95" s="130"/>
      <c r="EU95" s="130"/>
      <c r="EV95" s="130"/>
      <c r="EW95" s="130"/>
      <c r="EX95" s="130">
        <f t="shared" si="5"/>
        <v>0</v>
      </c>
      <c r="EY95" s="130"/>
      <c r="EZ95" s="130"/>
      <c r="FA95" s="130"/>
      <c r="FB95" s="130"/>
      <c r="FC95" s="130"/>
      <c r="FD95" s="130"/>
      <c r="FE95" s="130"/>
      <c r="FF95" s="130"/>
      <c r="FG95" s="130"/>
      <c r="FH95" s="130"/>
      <c r="FI95" s="130"/>
      <c r="FJ95" s="131"/>
    </row>
    <row r="96" spans="1:166" ht="15.95" customHeight="1">
      <c r="A96" s="206" t="s">
        <v>363</v>
      </c>
      <c r="B96" s="206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6"/>
      <c r="AH96" s="206"/>
      <c r="AI96" s="206"/>
      <c r="AJ96" s="206"/>
      <c r="AK96" s="139"/>
      <c r="AL96" s="140"/>
      <c r="AM96" s="140"/>
      <c r="AN96" s="140"/>
      <c r="AO96" s="140"/>
      <c r="AP96" s="140"/>
      <c r="AQ96" s="140" t="s">
        <v>362</v>
      </c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30">
        <v>16000</v>
      </c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  <c r="BR96" s="130"/>
      <c r="BS96" s="130"/>
      <c r="BT96" s="130"/>
      <c r="BU96" s="130">
        <f t="shared" si="6"/>
        <v>16000</v>
      </c>
      <c r="BV96" s="130"/>
      <c r="BW96" s="130"/>
      <c r="BX96" s="130"/>
      <c r="BY96" s="130"/>
      <c r="BZ96" s="130"/>
      <c r="CA96" s="130"/>
      <c r="CB96" s="130"/>
      <c r="CC96" s="130"/>
      <c r="CD96" s="130"/>
      <c r="CE96" s="130"/>
      <c r="CF96" s="130"/>
      <c r="CG96" s="130"/>
      <c r="CH96" s="130">
        <v>16000</v>
      </c>
      <c r="CI96" s="130"/>
      <c r="CJ96" s="130"/>
      <c r="CK96" s="130"/>
      <c r="CL96" s="130"/>
      <c r="CM96" s="130"/>
      <c r="CN96" s="130"/>
      <c r="CO96" s="130"/>
      <c r="CP96" s="130"/>
      <c r="CQ96" s="130"/>
      <c r="CR96" s="130"/>
      <c r="CS96" s="130"/>
      <c r="CT96" s="130"/>
      <c r="CU96" s="130"/>
      <c r="CV96" s="130"/>
      <c r="CW96" s="130"/>
      <c r="CX96" s="130"/>
      <c r="CY96" s="130"/>
      <c r="CZ96" s="130"/>
      <c r="DA96" s="130"/>
      <c r="DB96" s="130"/>
      <c r="DC96" s="130"/>
      <c r="DD96" s="130"/>
      <c r="DE96" s="130"/>
      <c r="DF96" s="130"/>
      <c r="DG96" s="130"/>
      <c r="DH96" s="130"/>
      <c r="DI96" s="130"/>
      <c r="DJ96" s="130"/>
      <c r="DK96" s="130"/>
      <c r="DL96" s="130"/>
      <c r="DM96" s="130"/>
      <c r="DN96" s="130"/>
      <c r="DO96" s="130"/>
      <c r="DP96" s="130"/>
      <c r="DQ96" s="130"/>
      <c r="DR96" s="130"/>
      <c r="DS96" s="130"/>
      <c r="DT96" s="130"/>
      <c r="DU96" s="130"/>
      <c r="DV96" s="130"/>
      <c r="DW96" s="130"/>
      <c r="DX96" s="130">
        <f t="shared" si="7"/>
        <v>16000</v>
      </c>
      <c r="DY96" s="130"/>
      <c r="DZ96" s="130"/>
      <c r="EA96" s="130"/>
      <c r="EB96" s="130"/>
      <c r="EC96" s="130"/>
      <c r="ED96" s="130"/>
      <c r="EE96" s="130"/>
      <c r="EF96" s="130"/>
      <c r="EG96" s="130"/>
      <c r="EH96" s="130"/>
      <c r="EI96" s="130"/>
      <c r="EJ96" s="130"/>
      <c r="EK96" s="130">
        <f t="shared" si="4"/>
        <v>0</v>
      </c>
      <c r="EL96" s="130"/>
      <c r="EM96" s="130"/>
      <c r="EN96" s="130"/>
      <c r="EO96" s="130"/>
      <c r="EP96" s="130"/>
      <c r="EQ96" s="130"/>
      <c r="ER96" s="130"/>
      <c r="ES96" s="130"/>
      <c r="ET96" s="130"/>
      <c r="EU96" s="130"/>
      <c r="EV96" s="130"/>
      <c r="EW96" s="130"/>
      <c r="EX96" s="130">
        <f t="shared" si="5"/>
        <v>0</v>
      </c>
      <c r="EY96" s="130"/>
      <c r="EZ96" s="130"/>
      <c r="FA96" s="130"/>
      <c r="FB96" s="130"/>
      <c r="FC96" s="130"/>
      <c r="FD96" s="130"/>
      <c r="FE96" s="130"/>
      <c r="FF96" s="130"/>
      <c r="FG96" s="130"/>
      <c r="FH96" s="130"/>
      <c r="FI96" s="130"/>
      <c r="FJ96" s="131"/>
    </row>
    <row r="97" spans="1:166" ht="15.95" customHeight="1">
      <c r="A97" s="217" t="s">
        <v>364</v>
      </c>
      <c r="B97" s="217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8"/>
      <c r="AK97" s="219"/>
      <c r="AL97" s="220"/>
      <c r="AM97" s="220"/>
      <c r="AN97" s="220"/>
      <c r="AO97" s="220"/>
      <c r="AP97" s="221"/>
      <c r="AQ97" s="156" t="s">
        <v>365</v>
      </c>
      <c r="AR97" s="156"/>
      <c r="AS97" s="156"/>
      <c r="AT97" s="156"/>
      <c r="AU97" s="156"/>
      <c r="AV97" s="156"/>
      <c r="AW97" s="156"/>
      <c r="AX97" s="156"/>
      <c r="AY97" s="156"/>
      <c r="AZ97" s="156"/>
      <c r="BA97" s="156"/>
      <c r="BB97" s="156"/>
      <c r="BC97" s="125">
        <f>BC98</f>
        <v>1260000</v>
      </c>
      <c r="BD97" s="126"/>
      <c r="BE97" s="126"/>
      <c r="BF97" s="126"/>
      <c r="BG97" s="126"/>
      <c r="BH97" s="126"/>
      <c r="BI97" s="126"/>
      <c r="BJ97" s="126"/>
      <c r="BK97" s="126"/>
      <c r="BL97" s="126"/>
      <c r="BM97" s="126"/>
      <c r="BN97" s="126"/>
      <c r="BO97" s="126"/>
      <c r="BP97" s="126"/>
      <c r="BQ97" s="126"/>
      <c r="BR97" s="126"/>
      <c r="BS97" s="126"/>
      <c r="BT97" s="127"/>
      <c r="BU97" s="125">
        <f>BU98</f>
        <v>1260000</v>
      </c>
      <c r="BV97" s="126"/>
      <c r="BW97" s="126"/>
      <c r="BX97" s="126"/>
      <c r="BY97" s="126"/>
      <c r="BZ97" s="126"/>
      <c r="CA97" s="126"/>
      <c r="CB97" s="126"/>
      <c r="CC97" s="126"/>
      <c r="CD97" s="126"/>
      <c r="CE97" s="126"/>
      <c r="CF97" s="126"/>
      <c r="CG97" s="127"/>
      <c r="CH97" s="125">
        <f>CH98</f>
        <v>1260000</v>
      </c>
      <c r="CI97" s="126"/>
      <c r="CJ97" s="126"/>
      <c r="CK97" s="126"/>
      <c r="CL97" s="126"/>
      <c r="CM97" s="126"/>
      <c r="CN97" s="126"/>
      <c r="CO97" s="126"/>
      <c r="CP97" s="126"/>
      <c r="CQ97" s="126"/>
      <c r="CR97" s="126"/>
      <c r="CS97" s="126"/>
      <c r="CT97" s="126"/>
      <c r="CU97" s="126"/>
      <c r="CV97" s="126"/>
      <c r="CW97" s="127"/>
      <c r="CX97" s="125"/>
      <c r="CY97" s="126"/>
      <c r="CZ97" s="126"/>
      <c r="DA97" s="126"/>
      <c r="DB97" s="126"/>
      <c r="DC97" s="126"/>
      <c r="DD97" s="126"/>
      <c r="DE97" s="126"/>
      <c r="DF97" s="127"/>
      <c r="DG97" s="34"/>
      <c r="DH97" s="34"/>
      <c r="DI97" s="34"/>
      <c r="DJ97" s="34"/>
      <c r="DK97" s="125"/>
      <c r="DL97" s="126"/>
      <c r="DM97" s="126"/>
      <c r="DN97" s="126"/>
      <c r="DO97" s="126"/>
      <c r="DP97" s="126"/>
      <c r="DQ97" s="126"/>
      <c r="DR97" s="126"/>
      <c r="DS97" s="127"/>
      <c r="DT97" s="34"/>
      <c r="DU97" s="34"/>
      <c r="DV97" s="34"/>
      <c r="DW97" s="34"/>
      <c r="DX97" s="125">
        <f>DX98</f>
        <v>1260000</v>
      </c>
      <c r="DY97" s="126"/>
      <c r="DZ97" s="126"/>
      <c r="EA97" s="126"/>
      <c r="EB97" s="126"/>
      <c r="EC97" s="126"/>
      <c r="ED97" s="126"/>
      <c r="EE97" s="126"/>
      <c r="EF97" s="126"/>
      <c r="EG97" s="126"/>
      <c r="EH97" s="126"/>
      <c r="EI97" s="126"/>
      <c r="EJ97" s="127"/>
      <c r="EK97" s="125">
        <f>EK98</f>
        <v>0</v>
      </c>
      <c r="EL97" s="126"/>
      <c r="EM97" s="126"/>
      <c r="EN97" s="126"/>
      <c r="EO97" s="126"/>
      <c r="EP97" s="126"/>
      <c r="EQ97" s="126"/>
      <c r="ER97" s="126"/>
      <c r="ES97" s="126"/>
      <c r="ET97" s="126"/>
      <c r="EU97" s="126"/>
      <c r="EV97" s="126"/>
      <c r="EW97" s="127"/>
      <c r="EX97" s="125">
        <f>EK97</f>
        <v>0</v>
      </c>
      <c r="EY97" s="126"/>
      <c r="EZ97" s="126"/>
      <c r="FA97" s="126"/>
      <c r="FB97" s="126"/>
      <c r="FC97" s="126"/>
      <c r="FD97" s="126"/>
      <c r="FE97" s="126"/>
      <c r="FF97" s="126"/>
      <c r="FG97" s="126"/>
      <c r="FH97" s="126"/>
      <c r="FI97" s="126"/>
      <c r="FJ97" s="238"/>
    </row>
    <row r="98" spans="1:166" ht="16.5" customHeight="1">
      <c r="A98" s="148" t="s">
        <v>170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39"/>
      <c r="AL98" s="140"/>
      <c r="AM98" s="140"/>
      <c r="AN98" s="140"/>
      <c r="AO98" s="140"/>
      <c r="AP98" s="140"/>
      <c r="AQ98" s="150" t="s">
        <v>366</v>
      </c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30">
        <f>BC99+BC100+BC101</f>
        <v>1260000</v>
      </c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>
        <f>BU99+BU100+BU101</f>
        <v>1260000</v>
      </c>
      <c r="BV98" s="130"/>
      <c r="BW98" s="130"/>
      <c r="BX98" s="130"/>
      <c r="BY98" s="130"/>
      <c r="BZ98" s="130"/>
      <c r="CA98" s="130"/>
      <c r="CB98" s="130"/>
      <c r="CC98" s="130"/>
      <c r="CD98" s="130"/>
      <c r="CE98" s="130"/>
      <c r="CF98" s="130"/>
      <c r="CG98" s="130"/>
      <c r="CH98" s="130">
        <f>CH99+CH100+CH101</f>
        <v>1260000</v>
      </c>
      <c r="CI98" s="130"/>
      <c r="CJ98" s="130"/>
      <c r="CK98" s="130"/>
      <c r="CL98" s="130"/>
      <c r="CM98" s="130"/>
      <c r="CN98" s="130"/>
      <c r="CO98" s="130"/>
      <c r="CP98" s="130"/>
      <c r="CQ98" s="130"/>
      <c r="CR98" s="130"/>
      <c r="CS98" s="130"/>
      <c r="CT98" s="130"/>
      <c r="CU98" s="130"/>
      <c r="CV98" s="130"/>
      <c r="CW98" s="130"/>
      <c r="CX98" s="130"/>
      <c r="CY98" s="130"/>
      <c r="CZ98" s="130"/>
      <c r="DA98" s="130"/>
      <c r="DB98" s="130"/>
      <c r="DC98" s="130"/>
      <c r="DD98" s="130"/>
      <c r="DE98" s="130"/>
      <c r="DF98" s="130"/>
      <c r="DG98" s="130"/>
      <c r="DH98" s="130"/>
      <c r="DI98" s="130"/>
      <c r="DJ98" s="130"/>
      <c r="DK98" s="130"/>
      <c r="DL98" s="130"/>
      <c r="DM98" s="130"/>
      <c r="DN98" s="130"/>
      <c r="DO98" s="130"/>
      <c r="DP98" s="130"/>
      <c r="DQ98" s="130"/>
      <c r="DR98" s="130"/>
      <c r="DS98" s="130"/>
      <c r="DT98" s="130"/>
      <c r="DU98" s="130"/>
      <c r="DV98" s="130"/>
      <c r="DW98" s="130"/>
      <c r="DX98" s="130">
        <f>DX99+DX100+DX101</f>
        <v>1260000</v>
      </c>
      <c r="DY98" s="130"/>
      <c r="DZ98" s="130"/>
      <c r="EA98" s="130"/>
      <c r="EB98" s="130"/>
      <c r="EC98" s="130"/>
      <c r="ED98" s="130"/>
      <c r="EE98" s="130"/>
      <c r="EF98" s="130"/>
      <c r="EG98" s="130"/>
      <c r="EH98" s="130"/>
      <c r="EI98" s="130"/>
      <c r="EJ98" s="130"/>
      <c r="EK98" s="130">
        <f t="shared" si="4"/>
        <v>0</v>
      </c>
      <c r="EL98" s="130"/>
      <c r="EM98" s="130"/>
      <c r="EN98" s="130"/>
      <c r="EO98" s="130"/>
      <c r="EP98" s="130"/>
      <c r="EQ98" s="130"/>
      <c r="ER98" s="130"/>
      <c r="ES98" s="130"/>
      <c r="ET98" s="130"/>
      <c r="EU98" s="130"/>
      <c r="EV98" s="130"/>
      <c r="EW98" s="130"/>
      <c r="EX98" s="130">
        <f t="shared" si="5"/>
        <v>0</v>
      </c>
      <c r="EY98" s="130"/>
      <c r="EZ98" s="130"/>
      <c r="FA98" s="130"/>
      <c r="FB98" s="130"/>
      <c r="FC98" s="130"/>
      <c r="FD98" s="130"/>
      <c r="FE98" s="130"/>
      <c r="FF98" s="130"/>
      <c r="FG98" s="130"/>
      <c r="FH98" s="130"/>
      <c r="FI98" s="130"/>
      <c r="FJ98" s="131"/>
    </row>
    <row r="99" spans="1:166" ht="15.75" hidden="1" customHeight="1">
      <c r="A99" s="281" t="s">
        <v>367</v>
      </c>
      <c r="B99" s="281"/>
      <c r="C99" s="281"/>
      <c r="D99" s="281"/>
      <c r="E99" s="281"/>
      <c r="F99" s="281"/>
      <c r="G99" s="281"/>
      <c r="H99" s="281"/>
      <c r="I99" s="281"/>
      <c r="J99" s="281"/>
      <c r="K99" s="281"/>
      <c r="L99" s="281"/>
      <c r="M99" s="281"/>
      <c r="N99" s="281"/>
      <c r="O99" s="281"/>
      <c r="P99" s="281"/>
      <c r="Q99" s="281"/>
      <c r="R99" s="281"/>
      <c r="S99" s="281"/>
      <c r="T99" s="281"/>
      <c r="U99" s="281"/>
      <c r="V99" s="281"/>
      <c r="W99" s="281"/>
      <c r="X99" s="281"/>
      <c r="Y99" s="281"/>
      <c r="Z99" s="281"/>
      <c r="AA99" s="281"/>
      <c r="AB99" s="281"/>
      <c r="AC99" s="281"/>
      <c r="AD99" s="281"/>
      <c r="AE99" s="281"/>
      <c r="AF99" s="281"/>
      <c r="AG99" s="281"/>
      <c r="AH99" s="281"/>
      <c r="AI99" s="281"/>
      <c r="AJ99" s="282"/>
      <c r="AK99" s="139"/>
      <c r="AL99" s="140"/>
      <c r="AM99" s="140"/>
      <c r="AN99" s="140"/>
      <c r="AO99" s="140"/>
      <c r="AP99" s="140"/>
      <c r="AQ99" s="140" t="s">
        <v>368</v>
      </c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30">
        <v>0</v>
      </c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  <c r="BT99" s="130"/>
      <c r="BU99" s="130">
        <v>0</v>
      </c>
      <c r="BV99" s="130"/>
      <c r="BW99" s="130"/>
      <c r="BX99" s="130"/>
      <c r="BY99" s="130"/>
      <c r="BZ99" s="130"/>
      <c r="CA99" s="130"/>
      <c r="CB99" s="130"/>
      <c r="CC99" s="130"/>
      <c r="CD99" s="130"/>
      <c r="CE99" s="130"/>
      <c r="CF99" s="130"/>
      <c r="CG99" s="130"/>
      <c r="CH99" s="130">
        <v>0</v>
      </c>
      <c r="CI99" s="130"/>
      <c r="CJ99" s="130"/>
      <c r="CK99" s="130"/>
      <c r="CL99" s="130"/>
      <c r="CM99" s="130"/>
      <c r="CN99" s="130"/>
      <c r="CO99" s="130"/>
      <c r="CP99" s="130"/>
      <c r="CQ99" s="130"/>
      <c r="CR99" s="130"/>
      <c r="CS99" s="130"/>
      <c r="CT99" s="130"/>
      <c r="CU99" s="130"/>
      <c r="CV99" s="130"/>
      <c r="CW99" s="130"/>
      <c r="CX99" s="130"/>
      <c r="CY99" s="130"/>
      <c r="CZ99" s="130"/>
      <c r="DA99" s="130"/>
      <c r="DB99" s="130"/>
      <c r="DC99" s="130"/>
      <c r="DD99" s="130"/>
      <c r="DE99" s="130"/>
      <c r="DF99" s="130"/>
      <c r="DG99" s="130"/>
      <c r="DH99" s="130"/>
      <c r="DI99" s="130"/>
      <c r="DJ99" s="130"/>
      <c r="DK99" s="130"/>
      <c r="DL99" s="130"/>
      <c r="DM99" s="130"/>
      <c r="DN99" s="130"/>
      <c r="DO99" s="130"/>
      <c r="DP99" s="130"/>
      <c r="DQ99" s="130"/>
      <c r="DR99" s="130"/>
      <c r="DS99" s="130"/>
      <c r="DT99" s="130"/>
      <c r="DU99" s="130"/>
      <c r="DV99" s="130"/>
      <c r="DW99" s="130"/>
      <c r="DX99" s="130">
        <v>0</v>
      </c>
      <c r="DY99" s="130"/>
      <c r="DZ99" s="130"/>
      <c r="EA99" s="130"/>
      <c r="EB99" s="130"/>
      <c r="EC99" s="130"/>
      <c r="ED99" s="130"/>
      <c r="EE99" s="130"/>
      <c r="EF99" s="130"/>
      <c r="EG99" s="130"/>
      <c r="EH99" s="130"/>
      <c r="EI99" s="130"/>
      <c r="EJ99" s="130"/>
      <c r="EK99" s="130">
        <f t="shared" si="4"/>
        <v>0</v>
      </c>
      <c r="EL99" s="130"/>
      <c r="EM99" s="130"/>
      <c r="EN99" s="130"/>
      <c r="EO99" s="130"/>
      <c r="EP99" s="130"/>
      <c r="EQ99" s="130"/>
      <c r="ER99" s="130"/>
      <c r="ES99" s="130"/>
      <c r="ET99" s="130"/>
      <c r="EU99" s="130"/>
      <c r="EV99" s="130"/>
      <c r="EW99" s="130"/>
      <c r="EX99" s="130">
        <f t="shared" si="5"/>
        <v>0</v>
      </c>
      <c r="EY99" s="130"/>
      <c r="EZ99" s="130"/>
      <c r="FA99" s="130"/>
      <c r="FB99" s="130"/>
      <c r="FC99" s="130"/>
      <c r="FD99" s="130"/>
      <c r="FE99" s="130"/>
      <c r="FF99" s="130"/>
      <c r="FG99" s="130"/>
      <c r="FH99" s="130"/>
      <c r="FI99" s="130"/>
      <c r="FJ99" s="131"/>
    </row>
    <row r="100" spans="1:166" ht="15.95" customHeight="1">
      <c r="A100" s="206" t="s">
        <v>369</v>
      </c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6"/>
      <c r="AH100" s="206"/>
      <c r="AI100" s="206"/>
      <c r="AJ100" s="206"/>
      <c r="AK100" s="139"/>
      <c r="AL100" s="140"/>
      <c r="AM100" s="140"/>
      <c r="AN100" s="140"/>
      <c r="AO100" s="140"/>
      <c r="AP100" s="140"/>
      <c r="AQ100" s="140" t="s">
        <v>370</v>
      </c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30">
        <v>1260000</v>
      </c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  <c r="BR100" s="130"/>
      <c r="BS100" s="130"/>
      <c r="BT100" s="130"/>
      <c r="BU100" s="130">
        <f t="shared" si="6"/>
        <v>1260000</v>
      </c>
      <c r="BV100" s="130"/>
      <c r="BW100" s="130"/>
      <c r="BX100" s="130"/>
      <c r="BY100" s="130"/>
      <c r="BZ100" s="130"/>
      <c r="CA100" s="130"/>
      <c r="CB100" s="130"/>
      <c r="CC100" s="130"/>
      <c r="CD100" s="130"/>
      <c r="CE100" s="130"/>
      <c r="CF100" s="130"/>
      <c r="CG100" s="130"/>
      <c r="CH100" s="130">
        <v>1260000</v>
      </c>
      <c r="CI100" s="130"/>
      <c r="CJ100" s="130"/>
      <c r="CK100" s="130"/>
      <c r="CL100" s="130"/>
      <c r="CM100" s="130"/>
      <c r="CN100" s="130"/>
      <c r="CO100" s="130"/>
      <c r="CP100" s="130"/>
      <c r="CQ100" s="130"/>
      <c r="CR100" s="130"/>
      <c r="CS100" s="130"/>
      <c r="CT100" s="130"/>
      <c r="CU100" s="130"/>
      <c r="CV100" s="130"/>
      <c r="CW100" s="130"/>
      <c r="CX100" s="130"/>
      <c r="CY100" s="130"/>
      <c r="CZ100" s="130"/>
      <c r="DA100" s="130"/>
      <c r="DB100" s="130"/>
      <c r="DC100" s="130"/>
      <c r="DD100" s="130"/>
      <c r="DE100" s="130"/>
      <c r="DF100" s="130"/>
      <c r="DG100" s="130"/>
      <c r="DH100" s="130"/>
      <c r="DI100" s="130"/>
      <c r="DJ100" s="130"/>
      <c r="DK100" s="130"/>
      <c r="DL100" s="130"/>
      <c r="DM100" s="130"/>
      <c r="DN100" s="130"/>
      <c r="DO100" s="130"/>
      <c r="DP100" s="130"/>
      <c r="DQ100" s="130"/>
      <c r="DR100" s="130"/>
      <c r="DS100" s="130"/>
      <c r="DT100" s="130"/>
      <c r="DU100" s="130"/>
      <c r="DV100" s="130"/>
      <c r="DW100" s="130"/>
      <c r="DX100" s="130">
        <f t="shared" si="7"/>
        <v>1260000</v>
      </c>
      <c r="DY100" s="130"/>
      <c r="DZ100" s="130"/>
      <c r="EA100" s="130"/>
      <c r="EB100" s="130"/>
      <c r="EC100" s="130"/>
      <c r="ED100" s="130"/>
      <c r="EE100" s="130"/>
      <c r="EF100" s="130"/>
      <c r="EG100" s="130"/>
      <c r="EH100" s="130"/>
      <c r="EI100" s="130"/>
      <c r="EJ100" s="130"/>
      <c r="EK100" s="130">
        <f t="shared" si="4"/>
        <v>0</v>
      </c>
      <c r="EL100" s="130"/>
      <c r="EM100" s="130"/>
      <c r="EN100" s="130"/>
      <c r="EO100" s="130"/>
      <c r="EP100" s="130"/>
      <c r="EQ100" s="130"/>
      <c r="ER100" s="130"/>
      <c r="ES100" s="130"/>
      <c r="ET100" s="130"/>
      <c r="EU100" s="130"/>
      <c r="EV100" s="130"/>
      <c r="EW100" s="130"/>
      <c r="EX100" s="130">
        <f t="shared" si="5"/>
        <v>0</v>
      </c>
      <c r="EY100" s="130"/>
      <c r="EZ100" s="130"/>
      <c r="FA100" s="130"/>
      <c r="FB100" s="130"/>
      <c r="FC100" s="130"/>
      <c r="FD100" s="130"/>
      <c r="FE100" s="130"/>
      <c r="FF100" s="130"/>
      <c r="FG100" s="130"/>
      <c r="FH100" s="130"/>
      <c r="FI100" s="130"/>
      <c r="FJ100" s="131"/>
    </row>
    <row r="101" spans="1:166" ht="15.75" hidden="1" customHeight="1">
      <c r="A101" s="206" t="s">
        <v>371</v>
      </c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  <c r="AA101" s="206"/>
      <c r="AB101" s="206"/>
      <c r="AC101" s="206"/>
      <c r="AD101" s="206"/>
      <c r="AE101" s="206"/>
      <c r="AF101" s="206"/>
      <c r="AG101" s="206"/>
      <c r="AH101" s="206"/>
      <c r="AI101" s="206"/>
      <c r="AJ101" s="206"/>
      <c r="AK101" s="139"/>
      <c r="AL101" s="140"/>
      <c r="AM101" s="140"/>
      <c r="AN101" s="140"/>
      <c r="AO101" s="140"/>
      <c r="AP101" s="140"/>
      <c r="AQ101" s="140" t="s">
        <v>372</v>
      </c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30">
        <v>0</v>
      </c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  <c r="BR101" s="130"/>
      <c r="BS101" s="130"/>
      <c r="BT101" s="130"/>
      <c r="BU101" s="130">
        <f t="shared" si="6"/>
        <v>0</v>
      </c>
      <c r="BV101" s="130"/>
      <c r="BW101" s="130"/>
      <c r="BX101" s="130"/>
      <c r="BY101" s="130"/>
      <c r="BZ101" s="130"/>
      <c r="CA101" s="130"/>
      <c r="CB101" s="130"/>
      <c r="CC101" s="130"/>
      <c r="CD101" s="130"/>
      <c r="CE101" s="130"/>
      <c r="CF101" s="130"/>
      <c r="CG101" s="130"/>
      <c r="CH101" s="130">
        <v>0</v>
      </c>
      <c r="CI101" s="130"/>
      <c r="CJ101" s="130"/>
      <c r="CK101" s="130"/>
      <c r="CL101" s="130"/>
      <c r="CM101" s="130"/>
      <c r="CN101" s="130"/>
      <c r="CO101" s="130"/>
      <c r="CP101" s="130"/>
      <c r="CQ101" s="130"/>
      <c r="CR101" s="130"/>
      <c r="CS101" s="130"/>
      <c r="CT101" s="130"/>
      <c r="CU101" s="130"/>
      <c r="CV101" s="130"/>
      <c r="CW101" s="130"/>
      <c r="CX101" s="130"/>
      <c r="CY101" s="130"/>
      <c r="CZ101" s="130"/>
      <c r="DA101" s="130"/>
      <c r="DB101" s="130"/>
      <c r="DC101" s="130"/>
      <c r="DD101" s="130"/>
      <c r="DE101" s="130"/>
      <c r="DF101" s="130"/>
      <c r="DG101" s="130"/>
      <c r="DH101" s="130"/>
      <c r="DI101" s="130"/>
      <c r="DJ101" s="130"/>
      <c r="DK101" s="130"/>
      <c r="DL101" s="130"/>
      <c r="DM101" s="130"/>
      <c r="DN101" s="130"/>
      <c r="DO101" s="130"/>
      <c r="DP101" s="130"/>
      <c r="DQ101" s="130"/>
      <c r="DR101" s="130"/>
      <c r="DS101" s="130"/>
      <c r="DT101" s="130"/>
      <c r="DU101" s="130"/>
      <c r="DV101" s="130"/>
      <c r="DW101" s="130"/>
      <c r="DX101" s="130">
        <f t="shared" si="7"/>
        <v>0</v>
      </c>
      <c r="DY101" s="130"/>
      <c r="DZ101" s="130"/>
      <c r="EA101" s="130"/>
      <c r="EB101" s="130"/>
      <c r="EC101" s="130"/>
      <c r="ED101" s="130"/>
      <c r="EE101" s="130"/>
      <c r="EF101" s="130"/>
      <c r="EG101" s="130"/>
      <c r="EH101" s="130"/>
      <c r="EI101" s="130"/>
      <c r="EJ101" s="130"/>
      <c r="EK101" s="130">
        <f t="shared" si="4"/>
        <v>0</v>
      </c>
      <c r="EL101" s="130"/>
      <c r="EM101" s="130"/>
      <c r="EN101" s="130"/>
      <c r="EO101" s="130"/>
      <c r="EP101" s="130"/>
      <c r="EQ101" s="130"/>
      <c r="ER101" s="130"/>
      <c r="ES101" s="130"/>
      <c r="ET101" s="130"/>
      <c r="EU101" s="130"/>
      <c r="EV101" s="130"/>
      <c r="EW101" s="130"/>
      <c r="EX101" s="130">
        <f t="shared" si="5"/>
        <v>0</v>
      </c>
      <c r="EY101" s="130"/>
      <c r="EZ101" s="130"/>
      <c r="FA101" s="130"/>
      <c r="FB101" s="130"/>
      <c r="FC101" s="130"/>
      <c r="FD101" s="130"/>
      <c r="FE101" s="130"/>
      <c r="FF101" s="130"/>
      <c r="FG101" s="130"/>
      <c r="FH101" s="130"/>
      <c r="FI101" s="130"/>
      <c r="FJ101" s="131"/>
    </row>
    <row r="102" spans="1:166" ht="15.75" customHeight="1">
      <c r="A102" s="283" t="s">
        <v>386</v>
      </c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19"/>
      <c r="AL102" s="220"/>
      <c r="AM102" s="220"/>
      <c r="AN102" s="220"/>
      <c r="AO102" s="220"/>
      <c r="AP102" s="221"/>
      <c r="AQ102" s="156" t="s">
        <v>388</v>
      </c>
      <c r="AR102" s="156"/>
      <c r="AS102" s="156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125">
        <f>BC103</f>
        <v>5000</v>
      </c>
      <c r="BD102" s="126"/>
      <c r="BE102" s="126"/>
      <c r="BF102" s="126"/>
      <c r="BG102" s="126"/>
      <c r="BH102" s="126"/>
      <c r="BI102" s="126"/>
      <c r="BJ102" s="126"/>
      <c r="BK102" s="126"/>
      <c r="BL102" s="126"/>
      <c r="BM102" s="126"/>
      <c r="BN102" s="126"/>
      <c r="BO102" s="126"/>
      <c r="BP102" s="126"/>
      <c r="BQ102" s="126"/>
      <c r="BR102" s="126"/>
      <c r="BS102" s="126"/>
      <c r="BT102" s="127"/>
      <c r="BU102" s="125">
        <f>BU103</f>
        <v>5000</v>
      </c>
      <c r="BV102" s="126"/>
      <c r="BW102" s="126"/>
      <c r="BX102" s="126"/>
      <c r="BY102" s="126"/>
      <c r="BZ102" s="126"/>
      <c r="CA102" s="126"/>
      <c r="CB102" s="126"/>
      <c r="CC102" s="126"/>
      <c r="CD102" s="126"/>
      <c r="CE102" s="126"/>
      <c r="CF102" s="126"/>
      <c r="CG102" s="127"/>
      <c r="CH102" s="125">
        <f>CH103</f>
        <v>5000</v>
      </c>
      <c r="CI102" s="126"/>
      <c r="CJ102" s="126"/>
      <c r="CK102" s="126"/>
      <c r="CL102" s="126"/>
      <c r="CM102" s="126"/>
      <c r="CN102" s="126"/>
      <c r="CO102" s="126"/>
      <c r="CP102" s="126"/>
      <c r="CQ102" s="126"/>
      <c r="CR102" s="126"/>
      <c r="CS102" s="126"/>
      <c r="CT102" s="126"/>
      <c r="CU102" s="126"/>
      <c r="CV102" s="126"/>
      <c r="CW102" s="127"/>
      <c r="CX102" s="125"/>
      <c r="CY102" s="126"/>
      <c r="CZ102" s="126"/>
      <c r="DA102" s="126"/>
      <c r="DB102" s="126"/>
      <c r="DC102" s="126"/>
      <c r="DD102" s="126"/>
      <c r="DE102" s="126"/>
      <c r="DF102" s="127"/>
      <c r="DG102" s="34"/>
      <c r="DH102" s="34"/>
      <c r="DI102" s="34"/>
      <c r="DJ102" s="34"/>
      <c r="DK102" s="125"/>
      <c r="DL102" s="126"/>
      <c r="DM102" s="126"/>
      <c r="DN102" s="126"/>
      <c r="DO102" s="126"/>
      <c r="DP102" s="126"/>
      <c r="DQ102" s="126"/>
      <c r="DR102" s="126"/>
      <c r="DS102" s="127"/>
      <c r="DT102" s="34"/>
      <c r="DU102" s="34"/>
      <c r="DV102" s="34"/>
      <c r="DW102" s="34"/>
      <c r="DX102" s="125">
        <f>CH102</f>
        <v>5000</v>
      </c>
      <c r="DY102" s="126"/>
      <c r="DZ102" s="126"/>
      <c r="EA102" s="126"/>
      <c r="EB102" s="126"/>
      <c r="EC102" s="126"/>
      <c r="ED102" s="126"/>
      <c r="EE102" s="126"/>
      <c r="EF102" s="126"/>
      <c r="EG102" s="126"/>
      <c r="EH102" s="126"/>
      <c r="EI102" s="126"/>
      <c r="EJ102" s="127"/>
      <c r="EK102" s="125">
        <f>BC102-DX102</f>
        <v>0</v>
      </c>
      <c r="EL102" s="126"/>
      <c r="EM102" s="126"/>
      <c r="EN102" s="126"/>
      <c r="EO102" s="126"/>
      <c r="EP102" s="126"/>
      <c r="EQ102" s="126"/>
      <c r="ER102" s="126"/>
      <c r="ES102" s="126"/>
      <c r="ET102" s="126"/>
      <c r="EU102" s="126"/>
      <c r="EV102" s="126"/>
      <c r="EW102" s="127"/>
      <c r="EX102" s="125">
        <f>EK102</f>
        <v>0</v>
      </c>
      <c r="EY102" s="126"/>
      <c r="EZ102" s="126"/>
      <c r="FA102" s="126"/>
      <c r="FB102" s="126"/>
      <c r="FC102" s="126"/>
      <c r="FD102" s="126"/>
      <c r="FE102" s="126"/>
      <c r="FF102" s="126"/>
      <c r="FG102" s="126"/>
      <c r="FH102" s="126"/>
      <c r="FI102" s="126"/>
      <c r="FJ102" s="238"/>
    </row>
    <row r="103" spans="1:166" ht="15.75" customHeight="1">
      <c r="A103" s="148" t="s">
        <v>387</v>
      </c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39"/>
      <c r="AL103" s="140"/>
      <c r="AM103" s="140"/>
      <c r="AN103" s="140"/>
      <c r="AO103" s="140"/>
      <c r="AP103" s="140"/>
      <c r="AQ103" s="150" t="s">
        <v>389</v>
      </c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43">
        <v>5000</v>
      </c>
      <c r="BD103" s="143"/>
      <c r="BE103" s="143"/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3"/>
      <c r="BQ103" s="143"/>
      <c r="BR103" s="143"/>
      <c r="BS103" s="143"/>
      <c r="BT103" s="143"/>
      <c r="BU103" s="143">
        <v>5000</v>
      </c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143"/>
      <c r="CF103" s="143"/>
      <c r="CG103" s="143"/>
      <c r="CH103" s="143">
        <v>5000</v>
      </c>
      <c r="CI103" s="143"/>
      <c r="CJ103" s="143"/>
      <c r="CK103" s="143"/>
      <c r="CL103" s="143"/>
      <c r="CM103" s="143"/>
      <c r="CN103" s="143"/>
      <c r="CO103" s="143"/>
      <c r="CP103" s="143"/>
      <c r="CQ103" s="143"/>
      <c r="CR103" s="143"/>
      <c r="CS103" s="143"/>
      <c r="CT103" s="143"/>
      <c r="CU103" s="143"/>
      <c r="CV103" s="143"/>
      <c r="CW103" s="143"/>
      <c r="CX103" s="143"/>
      <c r="CY103" s="143"/>
      <c r="CZ103" s="143"/>
      <c r="DA103" s="143"/>
      <c r="DB103" s="143"/>
      <c r="DC103" s="143"/>
      <c r="DD103" s="143"/>
      <c r="DE103" s="143"/>
      <c r="DF103" s="143"/>
      <c r="DG103" s="143"/>
      <c r="DH103" s="143"/>
      <c r="DI103" s="143"/>
      <c r="DJ103" s="143"/>
      <c r="DK103" s="143"/>
      <c r="DL103" s="143"/>
      <c r="DM103" s="143"/>
      <c r="DN103" s="143"/>
      <c r="DO103" s="143"/>
      <c r="DP103" s="143"/>
      <c r="DQ103" s="143"/>
      <c r="DR103" s="143"/>
      <c r="DS103" s="143"/>
      <c r="DT103" s="143"/>
      <c r="DU103" s="143"/>
      <c r="DV103" s="143"/>
      <c r="DW103" s="143"/>
      <c r="DX103" s="143">
        <f>CH103</f>
        <v>5000</v>
      </c>
      <c r="DY103" s="143"/>
      <c r="DZ103" s="143"/>
      <c r="EA103" s="143"/>
      <c r="EB103" s="143"/>
      <c r="EC103" s="143"/>
      <c r="ED103" s="143"/>
      <c r="EE103" s="143"/>
      <c r="EF103" s="143"/>
      <c r="EG103" s="143"/>
      <c r="EH103" s="143"/>
      <c r="EI103" s="143"/>
      <c r="EJ103" s="143"/>
      <c r="EK103" s="143">
        <f t="shared" ref="EK103" si="11">BC103-DX103</f>
        <v>0</v>
      </c>
      <c r="EL103" s="143"/>
      <c r="EM103" s="143"/>
      <c r="EN103" s="143"/>
      <c r="EO103" s="143"/>
      <c r="EP103" s="143"/>
      <c r="EQ103" s="143"/>
      <c r="ER103" s="143"/>
      <c r="ES103" s="143"/>
      <c r="ET103" s="143"/>
      <c r="EU103" s="143"/>
      <c r="EV103" s="143"/>
      <c r="EW103" s="143"/>
      <c r="EX103" s="143">
        <f t="shared" ref="EX103" si="12">EK103</f>
        <v>0</v>
      </c>
      <c r="EY103" s="143"/>
      <c r="EZ103" s="143"/>
      <c r="FA103" s="143"/>
      <c r="FB103" s="143"/>
      <c r="FC103" s="143"/>
      <c r="FD103" s="143"/>
      <c r="FE103" s="143"/>
      <c r="FF103" s="143"/>
      <c r="FG103" s="143"/>
      <c r="FH103" s="143"/>
      <c r="FI103" s="143"/>
      <c r="FJ103" s="144"/>
    </row>
    <row r="104" spans="1:166" ht="15.95" customHeight="1">
      <c r="A104" s="283" t="s">
        <v>373</v>
      </c>
      <c r="B104" s="283"/>
      <c r="C104" s="283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3"/>
      <c r="X104" s="283"/>
      <c r="Y104" s="283"/>
      <c r="Z104" s="283"/>
      <c r="AA104" s="283"/>
      <c r="AB104" s="283"/>
      <c r="AC104" s="283"/>
      <c r="AD104" s="283"/>
      <c r="AE104" s="283"/>
      <c r="AF104" s="283"/>
      <c r="AG104" s="283"/>
      <c r="AH104" s="283"/>
      <c r="AI104" s="283"/>
      <c r="AJ104" s="283"/>
      <c r="AK104" s="219"/>
      <c r="AL104" s="220"/>
      <c r="AM104" s="220"/>
      <c r="AN104" s="220"/>
      <c r="AO104" s="220"/>
      <c r="AP104" s="221"/>
      <c r="AQ104" s="156" t="s">
        <v>374</v>
      </c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25">
        <f>BC105</f>
        <v>193300</v>
      </c>
      <c r="BD104" s="126"/>
      <c r="BE104" s="126"/>
      <c r="BF104" s="126"/>
      <c r="BG104" s="126"/>
      <c r="BH104" s="126"/>
      <c r="BI104" s="126"/>
      <c r="BJ104" s="126"/>
      <c r="BK104" s="126"/>
      <c r="BL104" s="126"/>
      <c r="BM104" s="126"/>
      <c r="BN104" s="126"/>
      <c r="BO104" s="126"/>
      <c r="BP104" s="126"/>
      <c r="BQ104" s="126"/>
      <c r="BR104" s="126"/>
      <c r="BS104" s="126"/>
      <c r="BT104" s="127"/>
      <c r="BU104" s="125">
        <f>BU105</f>
        <v>193300</v>
      </c>
      <c r="BV104" s="126"/>
      <c r="BW104" s="126"/>
      <c r="BX104" s="126"/>
      <c r="BY104" s="126"/>
      <c r="BZ104" s="126"/>
      <c r="CA104" s="126"/>
      <c r="CB104" s="126"/>
      <c r="CC104" s="126"/>
      <c r="CD104" s="126"/>
      <c r="CE104" s="126"/>
      <c r="CF104" s="126"/>
      <c r="CG104" s="127"/>
      <c r="CH104" s="125">
        <f>CH105</f>
        <v>193257.60000000001</v>
      </c>
      <c r="CI104" s="126"/>
      <c r="CJ104" s="126"/>
      <c r="CK104" s="126"/>
      <c r="CL104" s="126"/>
      <c r="CM104" s="126"/>
      <c r="CN104" s="126"/>
      <c r="CO104" s="126"/>
      <c r="CP104" s="126"/>
      <c r="CQ104" s="126"/>
      <c r="CR104" s="126"/>
      <c r="CS104" s="126"/>
      <c r="CT104" s="126"/>
      <c r="CU104" s="126"/>
      <c r="CV104" s="126"/>
      <c r="CW104" s="127"/>
      <c r="CX104" s="125"/>
      <c r="CY104" s="126"/>
      <c r="CZ104" s="126"/>
      <c r="DA104" s="126"/>
      <c r="DB104" s="126"/>
      <c r="DC104" s="126"/>
      <c r="DD104" s="126"/>
      <c r="DE104" s="126"/>
      <c r="DF104" s="127"/>
      <c r="DG104" s="34"/>
      <c r="DH104" s="34"/>
      <c r="DI104" s="34"/>
      <c r="DJ104" s="34"/>
      <c r="DK104" s="125"/>
      <c r="DL104" s="126"/>
      <c r="DM104" s="126"/>
      <c r="DN104" s="126"/>
      <c r="DO104" s="126"/>
      <c r="DP104" s="126"/>
      <c r="DQ104" s="126"/>
      <c r="DR104" s="126"/>
      <c r="DS104" s="127"/>
      <c r="DT104" s="34"/>
      <c r="DU104" s="34"/>
      <c r="DV104" s="34"/>
      <c r="DW104" s="34"/>
      <c r="DX104" s="125">
        <f>DX105</f>
        <v>193257.60000000001</v>
      </c>
      <c r="DY104" s="126"/>
      <c r="DZ104" s="126"/>
      <c r="EA104" s="126"/>
      <c r="EB104" s="126"/>
      <c r="EC104" s="126"/>
      <c r="ED104" s="126"/>
      <c r="EE104" s="126"/>
      <c r="EF104" s="126"/>
      <c r="EG104" s="126"/>
      <c r="EH104" s="126"/>
      <c r="EI104" s="126"/>
      <c r="EJ104" s="127"/>
      <c r="EK104" s="125">
        <f>BC104-DX104</f>
        <v>42.399999999994179</v>
      </c>
      <c r="EL104" s="126"/>
      <c r="EM104" s="126"/>
      <c r="EN104" s="126"/>
      <c r="EO104" s="126"/>
      <c r="EP104" s="126"/>
      <c r="EQ104" s="126"/>
      <c r="ER104" s="126"/>
      <c r="ES104" s="126"/>
      <c r="ET104" s="126"/>
      <c r="EU104" s="126"/>
      <c r="EV104" s="126"/>
      <c r="EW104" s="127"/>
      <c r="EX104" s="125">
        <f>EK104</f>
        <v>42.399999999994179</v>
      </c>
      <c r="EY104" s="126"/>
      <c r="EZ104" s="126"/>
      <c r="FA104" s="126"/>
      <c r="FB104" s="126"/>
      <c r="FC104" s="126"/>
      <c r="FD104" s="126"/>
      <c r="FE104" s="126"/>
      <c r="FF104" s="126"/>
      <c r="FG104" s="126"/>
      <c r="FH104" s="126"/>
      <c r="FI104" s="126"/>
      <c r="FJ104" s="238"/>
    </row>
    <row r="105" spans="1:166" ht="15.95" customHeight="1">
      <c r="A105" s="148" t="s">
        <v>171</v>
      </c>
      <c r="B105" s="148"/>
      <c r="C105" s="148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39"/>
      <c r="AL105" s="140"/>
      <c r="AM105" s="140"/>
      <c r="AN105" s="140"/>
      <c r="AO105" s="140"/>
      <c r="AP105" s="140"/>
      <c r="AQ105" s="150" t="s">
        <v>375</v>
      </c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43">
        <f>BC106</f>
        <v>193300</v>
      </c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/>
      <c r="BN105" s="143"/>
      <c r="BO105" s="143"/>
      <c r="BP105" s="143"/>
      <c r="BQ105" s="143"/>
      <c r="BR105" s="143"/>
      <c r="BS105" s="143"/>
      <c r="BT105" s="143"/>
      <c r="BU105" s="143">
        <f>BU106</f>
        <v>193300</v>
      </c>
      <c r="BV105" s="143"/>
      <c r="BW105" s="143"/>
      <c r="BX105" s="143"/>
      <c r="BY105" s="143"/>
      <c r="BZ105" s="143"/>
      <c r="CA105" s="143"/>
      <c r="CB105" s="143"/>
      <c r="CC105" s="143"/>
      <c r="CD105" s="143"/>
      <c r="CE105" s="143"/>
      <c r="CF105" s="143"/>
      <c r="CG105" s="143"/>
      <c r="CH105" s="143">
        <f>CH106</f>
        <v>193257.60000000001</v>
      </c>
      <c r="CI105" s="143"/>
      <c r="CJ105" s="143"/>
      <c r="CK105" s="143"/>
      <c r="CL105" s="143"/>
      <c r="CM105" s="143"/>
      <c r="CN105" s="143"/>
      <c r="CO105" s="143"/>
      <c r="CP105" s="143"/>
      <c r="CQ105" s="143"/>
      <c r="CR105" s="143"/>
      <c r="CS105" s="143"/>
      <c r="CT105" s="143"/>
      <c r="CU105" s="143"/>
      <c r="CV105" s="143"/>
      <c r="CW105" s="143"/>
      <c r="CX105" s="143"/>
      <c r="CY105" s="143"/>
      <c r="CZ105" s="143"/>
      <c r="DA105" s="143"/>
      <c r="DB105" s="143"/>
      <c r="DC105" s="143"/>
      <c r="DD105" s="143"/>
      <c r="DE105" s="143"/>
      <c r="DF105" s="143"/>
      <c r="DG105" s="143"/>
      <c r="DH105" s="143"/>
      <c r="DI105" s="143"/>
      <c r="DJ105" s="143"/>
      <c r="DK105" s="143"/>
      <c r="DL105" s="143"/>
      <c r="DM105" s="143"/>
      <c r="DN105" s="143"/>
      <c r="DO105" s="143"/>
      <c r="DP105" s="143"/>
      <c r="DQ105" s="143"/>
      <c r="DR105" s="143"/>
      <c r="DS105" s="143"/>
      <c r="DT105" s="143"/>
      <c r="DU105" s="143"/>
      <c r="DV105" s="143"/>
      <c r="DW105" s="143"/>
      <c r="DX105" s="143">
        <f>DX106</f>
        <v>193257.60000000001</v>
      </c>
      <c r="DY105" s="143"/>
      <c r="DZ105" s="143"/>
      <c r="EA105" s="143"/>
      <c r="EB105" s="143"/>
      <c r="EC105" s="143"/>
      <c r="ED105" s="143"/>
      <c r="EE105" s="143"/>
      <c r="EF105" s="143"/>
      <c r="EG105" s="143"/>
      <c r="EH105" s="143"/>
      <c r="EI105" s="143"/>
      <c r="EJ105" s="143"/>
      <c r="EK105" s="143">
        <f t="shared" si="4"/>
        <v>42.399999999994179</v>
      </c>
      <c r="EL105" s="143"/>
      <c r="EM105" s="143"/>
      <c r="EN105" s="143"/>
      <c r="EO105" s="143"/>
      <c r="EP105" s="143"/>
      <c r="EQ105" s="143"/>
      <c r="ER105" s="143"/>
      <c r="ES105" s="143"/>
      <c r="ET105" s="143"/>
      <c r="EU105" s="143"/>
      <c r="EV105" s="143"/>
      <c r="EW105" s="143"/>
      <c r="EX105" s="143">
        <f t="shared" si="5"/>
        <v>42.399999999994179</v>
      </c>
      <c r="EY105" s="143"/>
      <c r="EZ105" s="143"/>
      <c r="FA105" s="143"/>
      <c r="FB105" s="143"/>
      <c r="FC105" s="143"/>
      <c r="FD105" s="143"/>
      <c r="FE105" s="143"/>
      <c r="FF105" s="143"/>
      <c r="FG105" s="143"/>
      <c r="FH105" s="143"/>
      <c r="FI105" s="143"/>
      <c r="FJ105" s="144"/>
    </row>
    <row r="106" spans="1:166" ht="15.95" customHeight="1">
      <c r="A106" s="206" t="s">
        <v>376</v>
      </c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/>
      <c r="AH106" s="206"/>
      <c r="AI106" s="206"/>
      <c r="AJ106" s="206"/>
      <c r="AK106" s="139"/>
      <c r="AL106" s="140"/>
      <c r="AM106" s="140"/>
      <c r="AN106" s="140"/>
      <c r="AO106" s="140"/>
      <c r="AP106" s="140"/>
      <c r="AQ106" s="140" t="s">
        <v>377</v>
      </c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30">
        <v>193300</v>
      </c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>
        <f t="shared" si="6"/>
        <v>193300</v>
      </c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  <c r="CF106" s="130"/>
      <c r="CG106" s="130"/>
      <c r="CH106" s="130">
        <v>193257.60000000001</v>
      </c>
      <c r="CI106" s="130"/>
      <c r="CJ106" s="130"/>
      <c r="CK106" s="130"/>
      <c r="CL106" s="130"/>
      <c r="CM106" s="130"/>
      <c r="CN106" s="130"/>
      <c r="CO106" s="130"/>
      <c r="CP106" s="130"/>
      <c r="CQ106" s="130"/>
      <c r="CR106" s="130"/>
      <c r="CS106" s="130"/>
      <c r="CT106" s="130"/>
      <c r="CU106" s="130"/>
      <c r="CV106" s="130"/>
      <c r="CW106" s="130"/>
      <c r="CX106" s="130"/>
      <c r="CY106" s="130"/>
      <c r="CZ106" s="130"/>
      <c r="DA106" s="130"/>
      <c r="DB106" s="130"/>
      <c r="DC106" s="130"/>
      <c r="DD106" s="130"/>
      <c r="DE106" s="130"/>
      <c r="DF106" s="130"/>
      <c r="DG106" s="130"/>
      <c r="DH106" s="130"/>
      <c r="DI106" s="130"/>
      <c r="DJ106" s="130"/>
      <c r="DK106" s="130"/>
      <c r="DL106" s="130"/>
      <c r="DM106" s="130"/>
      <c r="DN106" s="130"/>
      <c r="DO106" s="130"/>
      <c r="DP106" s="130"/>
      <c r="DQ106" s="130"/>
      <c r="DR106" s="130"/>
      <c r="DS106" s="130"/>
      <c r="DT106" s="130"/>
      <c r="DU106" s="130"/>
      <c r="DV106" s="130"/>
      <c r="DW106" s="130"/>
      <c r="DX106" s="130">
        <f t="shared" si="7"/>
        <v>193257.60000000001</v>
      </c>
      <c r="DY106" s="130"/>
      <c r="DZ106" s="130"/>
      <c r="EA106" s="130"/>
      <c r="EB106" s="130"/>
      <c r="EC106" s="130"/>
      <c r="ED106" s="130"/>
      <c r="EE106" s="130"/>
      <c r="EF106" s="130"/>
      <c r="EG106" s="130"/>
      <c r="EH106" s="130"/>
      <c r="EI106" s="130"/>
      <c r="EJ106" s="130"/>
      <c r="EK106" s="130">
        <f t="shared" si="4"/>
        <v>42.399999999994179</v>
      </c>
      <c r="EL106" s="130"/>
      <c r="EM106" s="130"/>
      <c r="EN106" s="130"/>
      <c r="EO106" s="130"/>
      <c r="EP106" s="130"/>
      <c r="EQ106" s="130"/>
      <c r="ER106" s="130"/>
      <c r="ES106" s="130"/>
      <c r="ET106" s="130"/>
      <c r="EU106" s="130"/>
      <c r="EV106" s="130"/>
      <c r="EW106" s="130"/>
      <c r="EX106" s="130">
        <f t="shared" si="5"/>
        <v>42.399999999994179</v>
      </c>
      <c r="EY106" s="130"/>
      <c r="EZ106" s="130"/>
      <c r="FA106" s="130"/>
      <c r="FB106" s="130"/>
      <c r="FC106" s="130"/>
      <c r="FD106" s="130"/>
      <c r="FE106" s="130"/>
      <c r="FF106" s="130"/>
      <c r="FG106" s="130"/>
      <c r="FH106" s="130"/>
      <c r="FI106" s="130"/>
      <c r="FJ106" s="131"/>
    </row>
    <row r="107" spans="1:166" ht="15.95" customHeight="1">
      <c r="A107" s="217" t="s">
        <v>378</v>
      </c>
      <c r="B107" s="217"/>
      <c r="C107" s="217"/>
      <c r="D107" s="217"/>
      <c r="E107" s="217"/>
      <c r="F107" s="217"/>
      <c r="G107" s="217"/>
      <c r="H107" s="217"/>
      <c r="I107" s="217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8"/>
      <c r="AK107" s="219"/>
      <c r="AL107" s="220"/>
      <c r="AM107" s="220"/>
      <c r="AN107" s="220"/>
      <c r="AO107" s="220"/>
      <c r="AP107" s="221"/>
      <c r="AQ107" s="286" t="s">
        <v>379</v>
      </c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1"/>
      <c r="BC107" s="125">
        <f>BC108</f>
        <v>10000</v>
      </c>
      <c r="BD107" s="126"/>
      <c r="BE107" s="126"/>
      <c r="BF107" s="126"/>
      <c r="BG107" s="126"/>
      <c r="BH107" s="126"/>
      <c r="BI107" s="126"/>
      <c r="BJ107" s="126"/>
      <c r="BK107" s="126"/>
      <c r="BL107" s="126"/>
      <c r="BM107" s="126"/>
      <c r="BN107" s="126"/>
      <c r="BO107" s="126"/>
      <c r="BP107" s="126"/>
      <c r="BQ107" s="126"/>
      <c r="BR107" s="126"/>
      <c r="BS107" s="126"/>
      <c r="BT107" s="127"/>
      <c r="BU107" s="125">
        <f>BU108</f>
        <v>10000</v>
      </c>
      <c r="BV107" s="126"/>
      <c r="BW107" s="126"/>
      <c r="BX107" s="126"/>
      <c r="BY107" s="126"/>
      <c r="BZ107" s="126"/>
      <c r="CA107" s="126"/>
      <c r="CB107" s="126"/>
      <c r="CC107" s="126"/>
      <c r="CD107" s="126"/>
      <c r="CE107" s="126"/>
      <c r="CF107" s="126"/>
      <c r="CG107" s="127"/>
      <c r="CH107" s="125">
        <f>CH108</f>
        <v>0</v>
      </c>
      <c r="CI107" s="126"/>
      <c r="CJ107" s="126"/>
      <c r="CK107" s="126"/>
      <c r="CL107" s="126"/>
      <c r="CM107" s="126"/>
      <c r="CN107" s="126"/>
      <c r="CO107" s="126"/>
      <c r="CP107" s="126"/>
      <c r="CQ107" s="126"/>
      <c r="CR107" s="126"/>
      <c r="CS107" s="126"/>
      <c r="CT107" s="126"/>
      <c r="CU107" s="126"/>
      <c r="CV107" s="126"/>
      <c r="CW107" s="127"/>
      <c r="CX107" s="125"/>
      <c r="CY107" s="126"/>
      <c r="CZ107" s="126"/>
      <c r="DA107" s="126"/>
      <c r="DB107" s="126"/>
      <c r="DC107" s="126"/>
      <c r="DD107" s="126"/>
      <c r="DE107" s="126"/>
      <c r="DF107" s="127"/>
      <c r="DG107" s="34"/>
      <c r="DH107" s="34"/>
      <c r="DI107" s="34"/>
      <c r="DJ107" s="34"/>
      <c r="DK107" s="125"/>
      <c r="DL107" s="126"/>
      <c r="DM107" s="126"/>
      <c r="DN107" s="126"/>
      <c r="DO107" s="126"/>
      <c r="DP107" s="126"/>
      <c r="DQ107" s="126"/>
      <c r="DR107" s="126"/>
      <c r="DS107" s="127"/>
      <c r="DT107" s="34"/>
      <c r="DU107" s="34"/>
      <c r="DV107" s="34"/>
      <c r="DW107" s="34"/>
      <c r="DX107" s="125">
        <f>DX108</f>
        <v>0</v>
      </c>
      <c r="DY107" s="126"/>
      <c r="DZ107" s="126"/>
      <c r="EA107" s="126"/>
      <c r="EB107" s="126"/>
      <c r="EC107" s="126"/>
      <c r="ED107" s="126"/>
      <c r="EE107" s="126"/>
      <c r="EF107" s="126"/>
      <c r="EG107" s="126"/>
      <c r="EH107" s="126"/>
      <c r="EI107" s="126"/>
      <c r="EJ107" s="127"/>
      <c r="EK107" s="125">
        <f>BC107-DX107</f>
        <v>10000</v>
      </c>
      <c r="EL107" s="126"/>
      <c r="EM107" s="126"/>
      <c r="EN107" s="126"/>
      <c r="EO107" s="126"/>
      <c r="EP107" s="126"/>
      <c r="EQ107" s="126"/>
      <c r="ER107" s="126"/>
      <c r="ES107" s="126"/>
      <c r="ET107" s="126"/>
      <c r="EU107" s="126"/>
      <c r="EV107" s="126"/>
      <c r="EW107" s="127"/>
      <c r="EX107" s="125">
        <f>EK107</f>
        <v>10000</v>
      </c>
      <c r="EY107" s="126"/>
      <c r="EZ107" s="126"/>
      <c r="FA107" s="126"/>
      <c r="FB107" s="126"/>
      <c r="FC107" s="126"/>
      <c r="FD107" s="126"/>
      <c r="FE107" s="126"/>
      <c r="FF107" s="126"/>
      <c r="FG107" s="126"/>
      <c r="FH107" s="126"/>
      <c r="FI107" s="126"/>
      <c r="FJ107" s="238"/>
    </row>
    <row r="108" spans="1:166" ht="18.75" customHeight="1">
      <c r="A108" s="284" t="s">
        <v>378</v>
      </c>
      <c r="B108" s="284"/>
      <c r="C108" s="284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5"/>
      <c r="AK108" s="139"/>
      <c r="AL108" s="140"/>
      <c r="AM108" s="140"/>
      <c r="AN108" s="140"/>
      <c r="AO108" s="140"/>
      <c r="AP108" s="140"/>
      <c r="AQ108" s="150" t="s">
        <v>380</v>
      </c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30">
        <f>BC109</f>
        <v>10000</v>
      </c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>
        <f>BU109</f>
        <v>10000</v>
      </c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>
        <f>CH109</f>
        <v>0</v>
      </c>
      <c r="CI108" s="130"/>
      <c r="CJ108" s="130"/>
      <c r="CK108" s="130"/>
      <c r="CL108" s="130"/>
      <c r="CM108" s="130"/>
      <c r="CN108" s="130"/>
      <c r="CO108" s="130"/>
      <c r="CP108" s="130"/>
      <c r="CQ108" s="130"/>
      <c r="CR108" s="130"/>
      <c r="CS108" s="130"/>
      <c r="CT108" s="130"/>
      <c r="CU108" s="130"/>
      <c r="CV108" s="130"/>
      <c r="CW108" s="130"/>
      <c r="CX108" s="130"/>
      <c r="CY108" s="130"/>
      <c r="CZ108" s="130"/>
      <c r="DA108" s="130"/>
      <c r="DB108" s="130"/>
      <c r="DC108" s="130"/>
      <c r="DD108" s="130"/>
      <c r="DE108" s="130"/>
      <c r="DF108" s="130"/>
      <c r="DG108" s="130"/>
      <c r="DH108" s="130"/>
      <c r="DI108" s="130"/>
      <c r="DJ108" s="130"/>
      <c r="DK108" s="130"/>
      <c r="DL108" s="130"/>
      <c r="DM108" s="130"/>
      <c r="DN108" s="130"/>
      <c r="DO108" s="130"/>
      <c r="DP108" s="130"/>
      <c r="DQ108" s="130"/>
      <c r="DR108" s="130"/>
      <c r="DS108" s="130"/>
      <c r="DT108" s="130"/>
      <c r="DU108" s="130"/>
      <c r="DV108" s="130"/>
      <c r="DW108" s="130"/>
      <c r="DX108" s="130">
        <f>DX109</f>
        <v>0</v>
      </c>
      <c r="DY108" s="130"/>
      <c r="DZ108" s="130"/>
      <c r="EA108" s="130"/>
      <c r="EB108" s="130"/>
      <c r="EC108" s="130"/>
      <c r="ED108" s="130"/>
      <c r="EE108" s="130"/>
      <c r="EF108" s="130"/>
      <c r="EG108" s="130"/>
      <c r="EH108" s="130"/>
      <c r="EI108" s="130"/>
      <c r="EJ108" s="130"/>
      <c r="EK108" s="130">
        <f>EK109</f>
        <v>0</v>
      </c>
      <c r="EL108" s="130"/>
      <c r="EM108" s="130"/>
      <c r="EN108" s="130"/>
      <c r="EO108" s="130"/>
      <c r="EP108" s="130"/>
      <c r="EQ108" s="130"/>
      <c r="ER108" s="130"/>
      <c r="ES108" s="130"/>
      <c r="ET108" s="130"/>
      <c r="EU108" s="130"/>
      <c r="EV108" s="130"/>
      <c r="EW108" s="130"/>
      <c r="EX108" s="130">
        <f t="shared" si="5"/>
        <v>0</v>
      </c>
      <c r="EY108" s="130"/>
      <c r="EZ108" s="130"/>
      <c r="FA108" s="130"/>
      <c r="FB108" s="130"/>
      <c r="FC108" s="130"/>
      <c r="FD108" s="130"/>
      <c r="FE108" s="130"/>
      <c r="FF108" s="130"/>
      <c r="FG108" s="130"/>
      <c r="FH108" s="130"/>
      <c r="FI108" s="130"/>
      <c r="FJ108" s="131"/>
    </row>
    <row r="109" spans="1:166" ht="19.5" customHeight="1">
      <c r="A109" s="206" t="s">
        <v>381</v>
      </c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06"/>
      <c r="AK109" s="139"/>
      <c r="AL109" s="140"/>
      <c r="AM109" s="140"/>
      <c r="AN109" s="140"/>
      <c r="AO109" s="140"/>
      <c r="AP109" s="140"/>
      <c r="AQ109" s="140" t="s">
        <v>380</v>
      </c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30">
        <v>10000</v>
      </c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>
        <f t="shared" si="6"/>
        <v>10000</v>
      </c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>
        <v>0</v>
      </c>
      <c r="CI109" s="130"/>
      <c r="CJ109" s="130"/>
      <c r="CK109" s="130"/>
      <c r="CL109" s="130"/>
      <c r="CM109" s="130"/>
      <c r="CN109" s="130"/>
      <c r="CO109" s="130"/>
      <c r="CP109" s="130"/>
      <c r="CQ109" s="130"/>
      <c r="CR109" s="130"/>
      <c r="CS109" s="130"/>
      <c r="CT109" s="130"/>
      <c r="CU109" s="130"/>
      <c r="CV109" s="130"/>
      <c r="CW109" s="130"/>
      <c r="CX109" s="130"/>
      <c r="CY109" s="130"/>
      <c r="CZ109" s="130"/>
      <c r="DA109" s="130"/>
      <c r="DB109" s="130"/>
      <c r="DC109" s="130"/>
      <c r="DD109" s="130"/>
      <c r="DE109" s="130"/>
      <c r="DF109" s="130"/>
      <c r="DG109" s="130"/>
      <c r="DH109" s="130"/>
      <c r="DI109" s="130"/>
      <c r="DJ109" s="130"/>
      <c r="DK109" s="130"/>
      <c r="DL109" s="130"/>
      <c r="DM109" s="130"/>
      <c r="DN109" s="130"/>
      <c r="DO109" s="130"/>
      <c r="DP109" s="130"/>
      <c r="DQ109" s="130"/>
      <c r="DR109" s="130"/>
      <c r="DS109" s="130"/>
      <c r="DT109" s="130"/>
      <c r="DU109" s="130"/>
      <c r="DV109" s="130"/>
      <c r="DW109" s="130"/>
      <c r="DX109" s="130">
        <f t="shared" si="7"/>
        <v>0</v>
      </c>
      <c r="DY109" s="130"/>
      <c r="DZ109" s="130"/>
      <c r="EA109" s="130"/>
      <c r="EB109" s="130"/>
      <c r="EC109" s="130"/>
      <c r="ED109" s="130"/>
      <c r="EE109" s="130"/>
      <c r="EF109" s="130"/>
      <c r="EG109" s="130"/>
      <c r="EH109" s="130"/>
      <c r="EI109" s="130"/>
      <c r="EJ109" s="130"/>
      <c r="EK109" s="130">
        <f>DX109</f>
        <v>0</v>
      </c>
      <c r="EL109" s="130"/>
      <c r="EM109" s="130"/>
      <c r="EN109" s="130"/>
      <c r="EO109" s="130"/>
      <c r="EP109" s="130"/>
      <c r="EQ109" s="130"/>
      <c r="ER109" s="130"/>
      <c r="ES109" s="130"/>
      <c r="ET109" s="130"/>
      <c r="EU109" s="130"/>
      <c r="EV109" s="130"/>
      <c r="EW109" s="130"/>
      <c r="EX109" s="130">
        <f t="shared" si="5"/>
        <v>0</v>
      </c>
      <c r="EY109" s="130"/>
      <c r="EZ109" s="130"/>
      <c r="FA109" s="130"/>
      <c r="FB109" s="130"/>
      <c r="FC109" s="130"/>
      <c r="FD109" s="130"/>
      <c r="FE109" s="130"/>
      <c r="FF109" s="130"/>
      <c r="FG109" s="130"/>
      <c r="FH109" s="130"/>
      <c r="FI109" s="130"/>
      <c r="FJ109" s="131"/>
    </row>
    <row r="110" spans="1:166" ht="12" thickBot="1"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9"/>
      <c r="DV110" s="49"/>
      <c r="DW110" s="49"/>
      <c r="DX110" s="49"/>
      <c r="DY110" s="49"/>
      <c r="DZ110" s="49"/>
      <c r="EA110" s="49"/>
      <c r="EB110" s="49"/>
      <c r="EC110" s="49"/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/>
      <c r="ET110" s="49"/>
      <c r="EU110" s="49"/>
      <c r="EV110" s="49"/>
      <c r="EW110" s="49"/>
      <c r="EX110" s="49"/>
      <c r="EY110" s="49"/>
      <c r="EZ110" s="49"/>
      <c r="FA110" s="49"/>
      <c r="FB110" s="49"/>
      <c r="FC110" s="49"/>
      <c r="FD110" s="49"/>
      <c r="FE110" s="49"/>
      <c r="FF110" s="49"/>
      <c r="FG110" s="49"/>
      <c r="FH110" s="49"/>
      <c r="FI110" s="49"/>
      <c r="FJ110" s="49"/>
    </row>
    <row r="111" spans="1:166" ht="24" customHeight="1" thickBot="1">
      <c r="A111" s="289" t="s">
        <v>382</v>
      </c>
      <c r="B111" s="289"/>
      <c r="C111" s="289"/>
      <c r="D111" s="289"/>
      <c r="E111" s="289"/>
      <c r="F111" s="289"/>
      <c r="G111" s="289"/>
      <c r="H111" s="289"/>
      <c r="I111" s="289"/>
      <c r="J111" s="289"/>
      <c r="K111" s="289"/>
      <c r="L111" s="289"/>
      <c r="M111" s="289"/>
      <c r="N111" s="289"/>
      <c r="O111" s="289"/>
      <c r="P111" s="289"/>
      <c r="Q111" s="289"/>
      <c r="R111" s="289"/>
      <c r="S111" s="289"/>
      <c r="T111" s="289"/>
      <c r="U111" s="289"/>
      <c r="V111" s="289"/>
      <c r="W111" s="289"/>
      <c r="X111" s="289"/>
      <c r="Y111" s="289"/>
      <c r="Z111" s="289"/>
      <c r="AA111" s="289"/>
      <c r="AB111" s="289"/>
      <c r="AC111" s="289"/>
      <c r="AD111" s="289"/>
      <c r="AE111" s="289"/>
      <c r="AF111" s="289"/>
      <c r="AG111" s="289"/>
      <c r="AH111" s="289"/>
      <c r="AI111" s="289"/>
      <c r="AJ111" s="290"/>
      <c r="AK111" s="291" t="s">
        <v>172</v>
      </c>
      <c r="AL111" s="292"/>
      <c r="AM111" s="292"/>
      <c r="AN111" s="292"/>
      <c r="AO111" s="292"/>
      <c r="AP111" s="292"/>
      <c r="AQ111" s="292" t="s">
        <v>228</v>
      </c>
      <c r="AR111" s="292"/>
      <c r="AS111" s="292"/>
      <c r="AT111" s="292"/>
      <c r="AU111" s="292"/>
      <c r="AV111" s="292"/>
      <c r="AW111" s="292"/>
      <c r="AX111" s="292"/>
      <c r="AY111" s="292"/>
      <c r="AZ111" s="292"/>
      <c r="BA111" s="292"/>
      <c r="BB111" s="292"/>
      <c r="BC111" s="287" t="s">
        <v>228</v>
      </c>
      <c r="BD111" s="287"/>
      <c r="BE111" s="287"/>
      <c r="BF111" s="287"/>
      <c r="BG111" s="287"/>
      <c r="BH111" s="287"/>
      <c r="BI111" s="287"/>
      <c r="BJ111" s="287"/>
      <c r="BK111" s="287"/>
      <c r="BL111" s="287"/>
      <c r="BM111" s="287"/>
      <c r="BN111" s="287"/>
      <c r="BO111" s="287"/>
      <c r="BP111" s="287"/>
      <c r="BQ111" s="287"/>
      <c r="BR111" s="287"/>
      <c r="BS111" s="287"/>
      <c r="BT111" s="287"/>
      <c r="BU111" s="287" t="s">
        <v>228</v>
      </c>
      <c r="BV111" s="287"/>
      <c r="BW111" s="287"/>
      <c r="BX111" s="287"/>
      <c r="BY111" s="287"/>
      <c r="BZ111" s="287"/>
      <c r="CA111" s="287"/>
      <c r="CB111" s="287"/>
      <c r="CC111" s="287"/>
      <c r="CD111" s="287"/>
      <c r="CE111" s="287"/>
      <c r="CF111" s="287"/>
      <c r="CG111" s="287"/>
      <c r="CH111" s="287">
        <v>-2542815.89</v>
      </c>
      <c r="CI111" s="287"/>
      <c r="CJ111" s="287"/>
      <c r="CK111" s="287"/>
      <c r="CL111" s="287"/>
      <c r="CM111" s="287"/>
      <c r="CN111" s="287"/>
      <c r="CO111" s="287"/>
      <c r="CP111" s="287"/>
      <c r="CQ111" s="287"/>
      <c r="CR111" s="287"/>
      <c r="CS111" s="287"/>
      <c r="CT111" s="287"/>
      <c r="CU111" s="287"/>
      <c r="CV111" s="287"/>
      <c r="CW111" s="287"/>
      <c r="CX111" s="287"/>
      <c r="CY111" s="287"/>
      <c r="CZ111" s="287"/>
      <c r="DA111" s="287"/>
      <c r="DB111" s="287"/>
      <c r="DC111" s="287"/>
      <c r="DD111" s="287"/>
      <c r="DE111" s="287"/>
      <c r="DF111" s="287"/>
      <c r="DG111" s="287"/>
      <c r="DH111" s="287"/>
      <c r="DI111" s="287"/>
      <c r="DJ111" s="287"/>
      <c r="DK111" s="287"/>
      <c r="DL111" s="287"/>
      <c r="DM111" s="287"/>
      <c r="DN111" s="287"/>
      <c r="DO111" s="287"/>
      <c r="DP111" s="287"/>
      <c r="DQ111" s="287"/>
      <c r="DR111" s="287"/>
      <c r="DS111" s="287"/>
      <c r="DT111" s="287"/>
      <c r="DU111" s="287"/>
      <c r="DV111" s="287"/>
      <c r="DW111" s="287"/>
      <c r="DX111" s="287">
        <v>-2542815.89</v>
      </c>
      <c r="DY111" s="287"/>
      <c r="DZ111" s="287"/>
      <c r="EA111" s="287"/>
      <c r="EB111" s="287"/>
      <c r="EC111" s="287"/>
      <c r="ED111" s="287"/>
      <c r="EE111" s="287"/>
      <c r="EF111" s="287"/>
      <c r="EG111" s="287"/>
      <c r="EH111" s="287"/>
      <c r="EI111" s="287"/>
      <c r="EJ111" s="287"/>
      <c r="EK111" s="287" t="s">
        <v>228</v>
      </c>
      <c r="EL111" s="287"/>
      <c r="EM111" s="287"/>
      <c r="EN111" s="287"/>
      <c r="EO111" s="287"/>
      <c r="EP111" s="287"/>
      <c r="EQ111" s="287"/>
      <c r="ER111" s="287"/>
      <c r="ES111" s="287"/>
      <c r="ET111" s="287"/>
      <c r="EU111" s="287"/>
      <c r="EV111" s="287"/>
      <c r="EW111" s="287"/>
      <c r="EX111" s="287" t="s">
        <v>228</v>
      </c>
      <c r="EY111" s="287"/>
      <c r="EZ111" s="287"/>
      <c r="FA111" s="287"/>
      <c r="FB111" s="287"/>
      <c r="FC111" s="287"/>
      <c r="FD111" s="287"/>
      <c r="FE111" s="287"/>
      <c r="FF111" s="287"/>
      <c r="FG111" s="287"/>
      <c r="FH111" s="287"/>
      <c r="FI111" s="287"/>
      <c r="FJ111" s="288"/>
    </row>
    <row r="112" spans="1:166" ht="3" customHeight="1"/>
  </sheetData>
  <mergeCells count="1179">
    <mergeCell ref="CH93:CW93"/>
    <mergeCell ref="CH111:CW111"/>
    <mergeCell ref="CX111:DJ111"/>
    <mergeCell ref="DK111:DW111"/>
    <mergeCell ref="DX111:EJ111"/>
    <mergeCell ref="EK111:EW111"/>
    <mergeCell ref="EX111:FJ111"/>
    <mergeCell ref="CX109:DJ109"/>
    <mergeCell ref="DK109:DW109"/>
    <mergeCell ref="DX109:EJ109"/>
    <mergeCell ref="EK109:EW109"/>
    <mergeCell ref="EX109:FJ109"/>
    <mergeCell ref="A111:AJ111"/>
    <mergeCell ref="AK111:AP111"/>
    <mergeCell ref="AQ111:BB111"/>
    <mergeCell ref="BC111:BT111"/>
    <mergeCell ref="BU111:CG111"/>
    <mergeCell ref="CX103:DJ103"/>
    <mergeCell ref="DK103:DW103"/>
    <mergeCell ref="DX103:EJ103"/>
    <mergeCell ref="EK103:EW103"/>
    <mergeCell ref="EX103:FJ103"/>
    <mergeCell ref="A103:AJ103"/>
    <mergeCell ref="AK103:AP103"/>
    <mergeCell ref="AQ103:BB103"/>
    <mergeCell ref="BC103:BT103"/>
    <mergeCell ref="BU103:CG103"/>
    <mergeCell ref="CH103:CW103"/>
    <mergeCell ref="CH102:CW102"/>
    <mergeCell ref="CX102:DF102"/>
    <mergeCell ref="DK102:DS102"/>
    <mergeCell ref="DX102:EJ102"/>
    <mergeCell ref="A109:AJ109"/>
    <mergeCell ref="AK109:AP109"/>
    <mergeCell ref="AQ109:BB109"/>
    <mergeCell ref="BC109:BT109"/>
    <mergeCell ref="BU109:CG109"/>
    <mergeCell ref="CH109:CW109"/>
    <mergeCell ref="CH108:CW108"/>
    <mergeCell ref="CX108:DJ108"/>
    <mergeCell ref="DK108:DW108"/>
    <mergeCell ref="DX108:EJ108"/>
    <mergeCell ref="EK108:EW108"/>
    <mergeCell ref="EX108:FJ108"/>
    <mergeCell ref="CX107:DF107"/>
    <mergeCell ref="DK107:DS107"/>
    <mergeCell ref="DX107:EJ107"/>
    <mergeCell ref="EK107:EW107"/>
    <mergeCell ref="EX107:FJ107"/>
    <mergeCell ref="A108:AJ108"/>
    <mergeCell ref="AK108:AP108"/>
    <mergeCell ref="AQ108:BB108"/>
    <mergeCell ref="BC108:BT108"/>
    <mergeCell ref="BU108:CG108"/>
    <mergeCell ref="A107:AJ107"/>
    <mergeCell ref="AK107:AP107"/>
    <mergeCell ref="AQ107:BB107"/>
    <mergeCell ref="BC107:BT107"/>
    <mergeCell ref="BU107:CG107"/>
    <mergeCell ref="CH107:CW107"/>
    <mergeCell ref="CH106:CW106"/>
    <mergeCell ref="CX106:DJ106"/>
    <mergeCell ref="DK106:DW106"/>
    <mergeCell ref="DX106:EJ106"/>
    <mergeCell ref="EK106:EW106"/>
    <mergeCell ref="EX106:FJ106"/>
    <mergeCell ref="CX105:DJ105"/>
    <mergeCell ref="DK105:DW105"/>
    <mergeCell ref="DX105:EJ105"/>
    <mergeCell ref="EK105:EW105"/>
    <mergeCell ref="EX105:FJ105"/>
    <mergeCell ref="A106:AJ106"/>
    <mergeCell ref="AK106:AP106"/>
    <mergeCell ref="AQ106:BB106"/>
    <mergeCell ref="BC106:BT106"/>
    <mergeCell ref="BU106:CG106"/>
    <mergeCell ref="A105:AJ105"/>
    <mergeCell ref="AK105:AP105"/>
    <mergeCell ref="AQ105:BB105"/>
    <mergeCell ref="BC105:BT105"/>
    <mergeCell ref="BU105:CG105"/>
    <mergeCell ref="CH105:CW105"/>
    <mergeCell ref="CH104:CW104"/>
    <mergeCell ref="CX104:DF104"/>
    <mergeCell ref="DK104:DS104"/>
    <mergeCell ref="DX104:EJ104"/>
    <mergeCell ref="EK104:EW104"/>
    <mergeCell ref="EX104:FJ104"/>
    <mergeCell ref="CX101:DJ101"/>
    <mergeCell ref="DK101:DW101"/>
    <mergeCell ref="DX101:EJ101"/>
    <mergeCell ref="EK101:EW101"/>
    <mergeCell ref="EX101:FJ101"/>
    <mergeCell ref="A104:AJ104"/>
    <mergeCell ref="AK104:AP104"/>
    <mergeCell ref="AQ104:BB104"/>
    <mergeCell ref="BC104:BT104"/>
    <mergeCell ref="BU104:CG104"/>
    <mergeCell ref="A101:AJ101"/>
    <mergeCell ref="AK101:AP101"/>
    <mergeCell ref="AQ101:BB101"/>
    <mergeCell ref="BC101:BT101"/>
    <mergeCell ref="BU101:CG101"/>
    <mergeCell ref="CH101:CW101"/>
    <mergeCell ref="A102:AJ102"/>
    <mergeCell ref="AK102:AP102"/>
    <mergeCell ref="AQ102:BB102"/>
    <mergeCell ref="BC102:BT102"/>
    <mergeCell ref="BU102:CG102"/>
    <mergeCell ref="EK102:EW102"/>
    <mergeCell ref="EX102:FJ102"/>
    <mergeCell ref="CH100:CW100"/>
    <mergeCell ref="CX100:DJ100"/>
    <mergeCell ref="DK100:DW100"/>
    <mergeCell ref="DX100:EJ100"/>
    <mergeCell ref="EK100:EW100"/>
    <mergeCell ref="EX100:FJ100"/>
    <mergeCell ref="CX99:DJ99"/>
    <mergeCell ref="DK99:DW99"/>
    <mergeCell ref="DX99:EJ99"/>
    <mergeCell ref="EK99:EW99"/>
    <mergeCell ref="EX99:FJ99"/>
    <mergeCell ref="A100:AJ100"/>
    <mergeCell ref="AK100:AP100"/>
    <mergeCell ref="AQ100:BB100"/>
    <mergeCell ref="BC100:BT100"/>
    <mergeCell ref="BU100:CG100"/>
    <mergeCell ref="A99:AJ99"/>
    <mergeCell ref="AK99:AP99"/>
    <mergeCell ref="AQ99:BB99"/>
    <mergeCell ref="BC99:BT99"/>
    <mergeCell ref="BU99:CG99"/>
    <mergeCell ref="CH99:CW99"/>
    <mergeCell ref="CH98:CW98"/>
    <mergeCell ref="CX98:DJ98"/>
    <mergeCell ref="DK98:DW98"/>
    <mergeCell ref="DX98:EJ98"/>
    <mergeCell ref="EK98:EW98"/>
    <mergeCell ref="EX98:FJ98"/>
    <mergeCell ref="CX97:DF97"/>
    <mergeCell ref="DK97:DS97"/>
    <mergeCell ref="DX97:EJ97"/>
    <mergeCell ref="EK97:EW97"/>
    <mergeCell ref="EX97:FJ97"/>
    <mergeCell ref="A98:AJ98"/>
    <mergeCell ref="AK98:AP98"/>
    <mergeCell ref="AQ98:BB98"/>
    <mergeCell ref="BC98:BT98"/>
    <mergeCell ref="BU98:CG98"/>
    <mergeCell ref="A97:AJ97"/>
    <mergeCell ref="AK97:AP97"/>
    <mergeCell ref="AQ97:BB97"/>
    <mergeCell ref="BC97:BT97"/>
    <mergeCell ref="BU97:CG97"/>
    <mergeCell ref="CH97:CW97"/>
    <mergeCell ref="CH96:CW96"/>
    <mergeCell ref="CX96:DJ96"/>
    <mergeCell ref="DK96:DW96"/>
    <mergeCell ref="DX96:EJ96"/>
    <mergeCell ref="EK96:EW96"/>
    <mergeCell ref="EX96:FJ96"/>
    <mergeCell ref="CX95:DJ95"/>
    <mergeCell ref="DK95:DW95"/>
    <mergeCell ref="DX95:EJ95"/>
    <mergeCell ref="EK95:EW95"/>
    <mergeCell ref="EX95:FJ95"/>
    <mergeCell ref="A96:AJ96"/>
    <mergeCell ref="AK96:AP96"/>
    <mergeCell ref="AQ96:BB96"/>
    <mergeCell ref="BC96:BT96"/>
    <mergeCell ref="BU96:CG96"/>
    <mergeCell ref="A95:AJ95"/>
    <mergeCell ref="AK95:AP95"/>
    <mergeCell ref="AQ95:BB95"/>
    <mergeCell ref="BC95:BT95"/>
    <mergeCell ref="BU95:CG95"/>
    <mergeCell ref="CH95:CW95"/>
    <mergeCell ref="CH94:CW94"/>
    <mergeCell ref="CX94:DF94"/>
    <mergeCell ref="DK94:DS94"/>
    <mergeCell ref="DX94:EJ94"/>
    <mergeCell ref="EK94:EW94"/>
    <mergeCell ref="EX94:FJ94"/>
    <mergeCell ref="CX92:DJ92"/>
    <mergeCell ref="DK92:DW92"/>
    <mergeCell ref="DX92:EJ92"/>
    <mergeCell ref="EK92:EW92"/>
    <mergeCell ref="EX92:FJ92"/>
    <mergeCell ref="A94:AJ94"/>
    <mergeCell ref="AK94:AP94"/>
    <mergeCell ref="AQ94:BB94"/>
    <mergeCell ref="BC94:BT94"/>
    <mergeCell ref="BU94:CG94"/>
    <mergeCell ref="A92:AJ92"/>
    <mergeCell ref="AK92:AP92"/>
    <mergeCell ref="AQ92:BB92"/>
    <mergeCell ref="BC92:BT92"/>
    <mergeCell ref="BU92:CG92"/>
    <mergeCell ref="CH92:CW92"/>
    <mergeCell ref="CX93:DJ93"/>
    <mergeCell ref="DK93:DW93"/>
    <mergeCell ref="DX93:EJ93"/>
    <mergeCell ref="EK93:EW93"/>
    <mergeCell ref="EX93:FJ93"/>
    <mergeCell ref="A93:AJ93"/>
    <mergeCell ref="AK93:AP93"/>
    <mergeCell ref="AQ93:BB93"/>
    <mergeCell ref="BC93:BT93"/>
    <mergeCell ref="BU93:CG93"/>
    <mergeCell ref="CH91:CW91"/>
    <mergeCell ref="CX91:DJ91"/>
    <mergeCell ref="DK91:DW91"/>
    <mergeCell ref="DX91:EJ91"/>
    <mergeCell ref="EK91:EW91"/>
    <mergeCell ref="EX91:FJ91"/>
    <mergeCell ref="CX90:DJ90"/>
    <mergeCell ref="DK90:DW90"/>
    <mergeCell ref="DX90:EJ90"/>
    <mergeCell ref="EK90:EW90"/>
    <mergeCell ref="EX90:FJ90"/>
    <mergeCell ref="A91:AJ91"/>
    <mergeCell ref="AK91:AP91"/>
    <mergeCell ref="AQ91:BB91"/>
    <mergeCell ref="BC91:BT91"/>
    <mergeCell ref="BU91:CG91"/>
    <mergeCell ref="A90:AH90"/>
    <mergeCell ref="AK90:AP90"/>
    <mergeCell ref="AQ90:BB90"/>
    <mergeCell ref="BC90:BT90"/>
    <mergeCell ref="BU90:CG90"/>
    <mergeCell ref="CH90:CW90"/>
    <mergeCell ref="CH89:CW89"/>
    <mergeCell ref="CX89:DJ89"/>
    <mergeCell ref="DK89:DW89"/>
    <mergeCell ref="DX89:EJ89"/>
    <mergeCell ref="EK89:EW89"/>
    <mergeCell ref="EX89:FJ89"/>
    <mergeCell ref="CX88:DJ88"/>
    <mergeCell ref="DK88:DW88"/>
    <mergeCell ref="DX88:EJ88"/>
    <mergeCell ref="EK88:EW88"/>
    <mergeCell ref="EX88:FJ88"/>
    <mergeCell ref="A89:AJ89"/>
    <mergeCell ref="AK89:AP89"/>
    <mergeCell ref="AQ89:BB89"/>
    <mergeCell ref="BC89:BT89"/>
    <mergeCell ref="BU89:CG89"/>
    <mergeCell ref="A88:AJ88"/>
    <mergeCell ref="AK88:AP88"/>
    <mergeCell ref="AQ88:BB88"/>
    <mergeCell ref="BC88:BT88"/>
    <mergeCell ref="BU88:CG88"/>
    <mergeCell ref="CH88:CW88"/>
    <mergeCell ref="CH87:CW87"/>
    <mergeCell ref="CX87:DJ87"/>
    <mergeCell ref="DK87:DW87"/>
    <mergeCell ref="DX87:EJ87"/>
    <mergeCell ref="EK87:EW87"/>
    <mergeCell ref="EX87:FJ87"/>
    <mergeCell ref="CX86:DJ86"/>
    <mergeCell ref="DK86:DW86"/>
    <mergeCell ref="DX86:EJ86"/>
    <mergeCell ref="EK86:EW86"/>
    <mergeCell ref="EX86:FJ86"/>
    <mergeCell ref="A87:AJ87"/>
    <mergeCell ref="AK87:AP87"/>
    <mergeCell ref="AQ87:BB87"/>
    <mergeCell ref="BC87:BT87"/>
    <mergeCell ref="BU87:CG87"/>
    <mergeCell ref="A86:AJ86"/>
    <mergeCell ref="AK86:AP86"/>
    <mergeCell ref="AQ86:BB86"/>
    <mergeCell ref="BC86:BT86"/>
    <mergeCell ref="BU86:CG86"/>
    <mergeCell ref="CH86:CW86"/>
    <mergeCell ref="CH85:CW85"/>
    <mergeCell ref="CX85:DJ85"/>
    <mergeCell ref="DK85:DW85"/>
    <mergeCell ref="DX85:EJ85"/>
    <mergeCell ref="EK85:EW85"/>
    <mergeCell ref="EX85:FJ85"/>
    <mergeCell ref="CX84:DJ84"/>
    <mergeCell ref="DK84:DW84"/>
    <mergeCell ref="DX84:EJ84"/>
    <mergeCell ref="EK84:EW84"/>
    <mergeCell ref="EX84:FJ84"/>
    <mergeCell ref="A85:AJ85"/>
    <mergeCell ref="AK85:AP85"/>
    <mergeCell ref="AQ85:BB85"/>
    <mergeCell ref="BC85:BT85"/>
    <mergeCell ref="BU85:CG85"/>
    <mergeCell ref="A84:AH84"/>
    <mergeCell ref="AK84:AP84"/>
    <mergeCell ref="AQ84:BB84"/>
    <mergeCell ref="BC84:BT84"/>
    <mergeCell ref="BU84:CG84"/>
    <mergeCell ref="CH84:CW84"/>
    <mergeCell ref="CH83:CW83"/>
    <mergeCell ref="CX83:DJ83"/>
    <mergeCell ref="DK83:DW83"/>
    <mergeCell ref="DX83:EJ83"/>
    <mergeCell ref="EK83:EW83"/>
    <mergeCell ref="EX83:FJ83"/>
    <mergeCell ref="CX82:DJ82"/>
    <mergeCell ref="DK82:DW82"/>
    <mergeCell ref="DX82:EJ82"/>
    <mergeCell ref="EK82:EW82"/>
    <mergeCell ref="EX82:FJ82"/>
    <mergeCell ref="A83:AJ83"/>
    <mergeCell ref="AK83:AP83"/>
    <mergeCell ref="AQ83:BB83"/>
    <mergeCell ref="BC83:BT83"/>
    <mergeCell ref="BU83:CG83"/>
    <mergeCell ref="A82:AJ82"/>
    <mergeCell ref="AK82:AP82"/>
    <mergeCell ref="AQ82:BB82"/>
    <mergeCell ref="BC82:BT82"/>
    <mergeCell ref="BU82:CG82"/>
    <mergeCell ref="CH82:CW82"/>
    <mergeCell ref="CH81:CW81"/>
    <mergeCell ref="CX81:DJ81"/>
    <mergeCell ref="DK81:DW81"/>
    <mergeCell ref="DX81:EJ81"/>
    <mergeCell ref="EK81:EW81"/>
    <mergeCell ref="EX81:FJ81"/>
    <mergeCell ref="CX80:DJ80"/>
    <mergeCell ref="DK80:DW80"/>
    <mergeCell ref="DX80:EJ80"/>
    <mergeCell ref="EK80:EW80"/>
    <mergeCell ref="EX80:FJ80"/>
    <mergeCell ref="A81:AH81"/>
    <mergeCell ref="AK81:AP81"/>
    <mergeCell ref="AQ81:BB81"/>
    <mergeCell ref="BC81:BT81"/>
    <mergeCell ref="BU81:CG81"/>
    <mergeCell ref="A80:AH80"/>
    <mergeCell ref="AK80:AP80"/>
    <mergeCell ref="AQ80:BB80"/>
    <mergeCell ref="BC80:BT80"/>
    <mergeCell ref="BU80:CG80"/>
    <mergeCell ref="CH80:CW80"/>
    <mergeCell ref="CH79:CW79"/>
    <mergeCell ref="CX79:DF79"/>
    <mergeCell ref="DK79:DS79"/>
    <mergeCell ref="DX79:EJ79"/>
    <mergeCell ref="EK79:EW79"/>
    <mergeCell ref="EX79:FJ79"/>
    <mergeCell ref="CX78:DJ78"/>
    <mergeCell ref="DK78:DW78"/>
    <mergeCell ref="DX78:EJ78"/>
    <mergeCell ref="EK78:EW78"/>
    <mergeCell ref="EX78:FJ78"/>
    <mergeCell ref="A79:AJ79"/>
    <mergeCell ref="AK79:AP79"/>
    <mergeCell ref="AQ79:BB79"/>
    <mergeCell ref="BC79:BT79"/>
    <mergeCell ref="BU79:CG79"/>
    <mergeCell ref="A78:AH78"/>
    <mergeCell ref="AK78:AP78"/>
    <mergeCell ref="AQ78:BB78"/>
    <mergeCell ref="BC78:BT78"/>
    <mergeCell ref="BU78:CG78"/>
    <mergeCell ref="CH78:CW78"/>
    <mergeCell ref="CH77:CW77"/>
    <mergeCell ref="CX77:DJ77"/>
    <mergeCell ref="DK77:DW77"/>
    <mergeCell ref="DX77:EJ77"/>
    <mergeCell ref="EK77:EW77"/>
    <mergeCell ref="EX77:FJ77"/>
    <mergeCell ref="CX76:DJ76"/>
    <mergeCell ref="DK76:DW76"/>
    <mergeCell ref="DX76:EJ76"/>
    <mergeCell ref="EK76:EW76"/>
    <mergeCell ref="EX76:FJ76"/>
    <mergeCell ref="A77:AH77"/>
    <mergeCell ref="AK77:AP77"/>
    <mergeCell ref="AQ77:BB77"/>
    <mergeCell ref="BC77:BT77"/>
    <mergeCell ref="BU77:CG77"/>
    <mergeCell ref="A76:AH76"/>
    <mergeCell ref="AK76:AP76"/>
    <mergeCell ref="AQ76:BB76"/>
    <mergeCell ref="BC76:BT76"/>
    <mergeCell ref="BU76:CG76"/>
    <mergeCell ref="CH76:CW76"/>
    <mergeCell ref="CH75:CW75"/>
    <mergeCell ref="CX75:DJ75"/>
    <mergeCell ref="DK75:DW75"/>
    <mergeCell ref="DX75:EJ75"/>
    <mergeCell ref="EK75:EW75"/>
    <mergeCell ref="EX75:FJ75"/>
    <mergeCell ref="CX74:DD74"/>
    <mergeCell ref="DK74:DS74"/>
    <mergeCell ref="DX74:EJ74"/>
    <mergeCell ref="EK74:EW74"/>
    <mergeCell ref="EX74:FJ74"/>
    <mergeCell ref="A75:AH75"/>
    <mergeCell ref="AK75:AP75"/>
    <mergeCell ref="AQ75:BB75"/>
    <mergeCell ref="BC75:BT75"/>
    <mergeCell ref="BU75:CG75"/>
    <mergeCell ref="A74:AJ74"/>
    <mergeCell ref="AK74:AP74"/>
    <mergeCell ref="AQ74:BB74"/>
    <mergeCell ref="BC74:BT74"/>
    <mergeCell ref="BU74:CG74"/>
    <mergeCell ref="CH74:CW74"/>
    <mergeCell ref="CH73:CW73"/>
    <mergeCell ref="CX73:DJ73"/>
    <mergeCell ref="DK73:DW73"/>
    <mergeCell ref="DX73:EJ73"/>
    <mergeCell ref="EK73:EW73"/>
    <mergeCell ref="EX73:FJ73"/>
    <mergeCell ref="CX72:DJ72"/>
    <mergeCell ref="DK72:DW72"/>
    <mergeCell ref="DX72:EJ72"/>
    <mergeCell ref="EK72:EW72"/>
    <mergeCell ref="EX72:FJ72"/>
    <mergeCell ref="A73:AH73"/>
    <mergeCell ref="AK73:AP73"/>
    <mergeCell ref="AQ73:BB73"/>
    <mergeCell ref="BC73:BT73"/>
    <mergeCell ref="BU73:CG73"/>
    <mergeCell ref="CX71:DJ71"/>
    <mergeCell ref="DK71:DW71"/>
    <mergeCell ref="DX71:EJ71"/>
    <mergeCell ref="EK71:EW71"/>
    <mergeCell ref="EX71:FJ71"/>
    <mergeCell ref="AK72:AP72"/>
    <mergeCell ref="AQ72:BB72"/>
    <mergeCell ref="BC72:BT72"/>
    <mergeCell ref="BU72:CG72"/>
    <mergeCell ref="CH72:CW72"/>
    <mergeCell ref="A71:AJ71"/>
    <mergeCell ref="AK71:AP71"/>
    <mergeCell ref="AQ71:BB71"/>
    <mergeCell ref="BC71:BT71"/>
    <mergeCell ref="BU71:CG71"/>
    <mergeCell ref="CH71:CW71"/>
    <mergeCell ref="CH70:CW70"/>
    <mergeCell ref="CX70:DJ70"/>
    <mergeCell ref="DK70:DW70"/>
    <mergeCell ref="DX70:EJ70"/>
    <mergeCell ref="EK70:EW70"/>
    <mergeCell ref="EX70:FJ70"/>
    <mergeCell ref="CX69:DJ69"/>
    <mergeCell ref="DK69:DW69"/>
    <mergeCell ref="DX69:EJ69"/>
    <mergeCell ref="EK69:EW69"/>
    <mergeCell ref="EX69:FJ69"/>
    <mergeCell ref="A70:AH70"/>
    <mergeCell ref="AK70:AP70"/>
    <mergeCell ref="AQ70:BB70"/>
    <mergeCell ref="BC70:BT70"/>
    <mergeCell ref="BU70:CG70"/>
    <mergeCell ref="A69:AH69"/>
    <mergeCell ref="AK69:AP69"/>
    <mergeCell ref="AQ69:BB69"/>
    <mergeCell ref="BC69:BT69"/>
    <mergeCell ref="BU69:CG69"/>
    <mergeCell ref="CH69:CW69"/>
    <mergeCell ref="CH68:CW68"/>
    <mergeCell ref="CX68:DJ68"/>
    <mergeCell ref="DK68:DW68"/>
    <mergeCell ref="DX68:EJ68"/>
    <mergeCell ref="EK68:EW68"/>
    <mergeCell ref="EX68:FJ68"/>
    <mergeCell ref="CX67:DD67"/>
    <mergeCell ref="DK67:DS67"/>
    <mergeCell ref="DX67:EJ67"/>
    <mergeCell ref="EK67:EW67"/>
    <mergeCell ref="EX67:FJ67"/>
    <mergeCell ref="A68:AH68"/>
    <mergeCell ref="AK68:AP68"/>
    <mergeCell ref="AQ68:BB68"/>
    <mergeCell ref="BC68:BT68"/>
    <mergeCell ref="BU68:CG68"/>
    <mergeCell ref="A67:AJ67"/>
    <mergeCell ref="AK67:AP67"/>
    <mergeCell ref="AQ67:BB67"/>
    <mergeCell ref="BC67:BT67"/>
    <mergeCell ref="BU67:CG67"/>
    <mergeCell ref="CH67:CW67"/>
    <mergeCell ref="CH66:CW66"/>
    <mergeCell ref="CX66:DJ66"/>
    <mergeCell ref="DK66:DW66"/>
    <mergeCell ref="DX66:EJ66"/>
    <mergeCell ref="EK66:EW66"/>
    <mergeCell ref="EX66:FJ66"/>
    <mergeCell ref="CX65:DJ65"/>
    <mergeCell ref="DK65:DW65"/>
    <mergeCell ref="DX65:EJ65"/>
    <mergeCell ref="EK65:EW65"/>
    <mergeCell ref="EX65:FJ65"/>
    <mergeCell ref="A66:AJ66"/>
    <mergeCell ref="AK66:AP66"/>
    <mergeCell ref="AQ66:BB66"/>
    <mergeCell ref="BC66:BT66"/>
    <mergeCell ref="BU66:CG66"/>
    <mergeCell ref="A65:AJ65"/>
    <mergeCell ref="AK65:AP65"/>
    <mergeCell ref="AQ65:BB65"/>
    <mergeCell ref="BC65:BT65"/>
    <mergeCell ref="BU65:CG65"/>
    <mergeCell ref="CH65:CW65"/>
    <mergeCell ref="CH64:CW64"/>
    <mergeCell ref="CX64:DJ64"/>
    <mergeCell ref="DK64:DW64"/>
    <mergeCell ref="DX64:EJ64"/>
    <mergeCell ref="EK64:EW64"/>
    <mergeCell ref="EX64:FJ64"/>
    <mergeCell ref="CX63:DJ63"/>
    <mergeCell ref="DK63:DW63"/>
    <mergeCell ref="DX63:EJ63"/>
    <mergeCell ref="EK63:EW63"/>
    <mergeCell ref="EX63:FJ63"/>
    <mergeCell ref="A64:AJ64"/>
    <mergeCell ref="AK64:AP64"/>
    <mergeCell ref="AQ64:BB64"/>
    <mergeCell ref="BC64:BT64"/>
    <mergeCell ref="BU64:CG64"/>
    <mergeCell ref="A63:AH63"/>
    <mergeCell ref="AK63:AP63"/>
    <mergeCell ref="AQ63:BB63"/>
    <mergeCell ref="BC63:BT63"/>
    <mergeCell ref="BU63:CG63"/>
    <mergeCell ref="CH63:CW63"/>
    <mergeCell ref="CH62:CW62"/>
    <mergeCell ref="CX62:DJ62"/>
    <mergeCell ref="DK62:DW62"/>
    <mergeCell ref="DX62:EJ62"/>
    <mergeCell ref="EK62:EW62"/>
    <mergeCell ref="EX62:FJ62"/>
    <mergeCell ref="CX61:DJ61"/>
    <mergeCell ref="DK61:DW61"/>
    <mergeCell ref="DX61:EJ61"/>
    <mergeCell ref="EK61:EW61"/>
    <mergeCell ref="EX61:FJ61"/>
    <mergeCell ref="A62:AH62"/>
    <mergeCell ref="AK62:AP62"/>
    <mergeCell ref="AQ62:BB62"/>
    <mergeCell ref="BC62:BT62"/>
    <mergeCell ref="BU62:CG62"/>
    <mergeCell ref="A61:AH61"/>
    <mergeCell ref="AK61:AP61"/>
    <mergeCell ref="AQ61:BB61"/>
    <mergeCell ref="BC61:BT61"/>
    <mergeCell ref="BU61:CG61"/>
    <mergeCell ref="CH61:CW61"/>
    <mergeCell ref="CH60:CW60"/>
    <mergeCell ref="CX60:DJ60"/>
    <mergeCell ref="DK60:DW60"/>
    <mergeCell ref="DX60:EJ60"/>
    <mergeCell ref="EK60:EW60"/>
    <mergeCell ref="EX60:FJ60"/>
    <mergeCell ref="CX59:DD59"/>
    <mergeCell ref="DK59:DS59"/>
    <mergeCell ref="DX59:EJ59"/>
    <mergeCell ref="EK59:EW59"/>
    <mergeCell ref="EX59:FJ59"/>
    <mergeCell ref="B60:AH60"/>
    <mergeCell ref="AK60:AP60"/>
    <mergeCell ref="AQ60:BB60"/>
    <mergeCell ref="BC60:BT60"/>
    <mergeCell ref="BU60:CG60"/>
    <mergeCell ref="A59:AJ59"/>
    <mergeCell ref="AK59:AP59"/>
    <mergeCell ref="AQ59:BB59"/>
    <mergeCell ref="BC59:BT59"/>
    <mergeCell ref="BU59:CG59"/>
    <mergeCell ref="CH59:CW59"/>
    <mergeCell ref="CH58:CW58"/>
    <mergeCell ref="CX58:DJ58"/>
    <mergeCell ref="DK58:DW58"/>
    <mergeCell ref="DX58:EJ58"/>
    <mergeCell ref="EK58:EW58"/>
    <mergeCell ref="EX58:FJ58"/>
    <mergeCell ref="CX57:DJ57"/>
    <mergeCell ref="DK57:DW57"/>
    <mergeCell ref="DX57:EJ57"/>
    <mergeCell ref="EK57:EW57"/>
    <mergeCell ref="EX57:FJ57"/>
    <mergeCell ref="A58:AJ58"/>
    <mergeCell ref="AK58:AP58"/>
    <mergeCell ref="AQ58:BB58"/>
    <mergeCell ref="BC58:BT58"/>
    <mergeCell ref="BU58:CG58"/>
    <mergeCell ref="A57:AJ57"/>
    <mergeCell ref="AK57:AP57"/>
    <mergeCell ref="AQ57:BB57"/>
    <mergeCell ref="BC57:BT57"/>
    <mergeCell ref="BU57:CG57"/>
    <mergeCell ref="CH57:CW57"/>
    <mergeCell ref="CH56:CW56"/>
    <mergeCell ref="CX56:DJ56"/>
    <mergeCell ref="DK56:DW56"/>
    <mergeCell ref="DX56:EJ56"/>
    <mergeCell ref="EK56:EW56"/>
    <mergeCell ref="EX56:FJ56"/>
    <mergeCell ref="CX55:DJ55"/>
    <mergeCell ref="DK55:DW55"/>
    <mergeCell ref="DX55:EJ55"/>
    <mergeCell ref="EK55:EW55"/>
    <mergeCell ref="EX55:FJ55"/>
    <mergeCell ref="A56:AJ56"/>
    <mergeCell ref="AK56:AP56"/>
    <mergeCell ref="AQ56:BB56"/>
    <mergeCell ref="BC56:BT56"/>
    <mergeCell ref="BU56:CG56"/>
    <mergeCell ref="A55:AJ55"/>
    <mergeCell ref="AK55:AP55"/>
    <mergeCell ref="AQ55:BB55"/>
    <mergeCell ref="BC55:BT55"/>
    <mergeCell ref="BU55:CG55"/>
    <mergeCell ref="CH55:CW55"/>
    <mergeCell ref="CH54:CW54"/>
    <mergeCell ref="CX54:DJ54"/>
    <mergeCell ref="DK54:DW54"/>
    <mergeCell ref="DX54:EJ54"/>
    <mergeCell ref="EK54:EW54"/>
    <mergeCell ref="EX54:FJ54"/>
    <mergeCell ref="CX53:DJ53"/>
    <mergeCell ref="DK53:DW53"/>
    <mergeCell ref="DX53:EJ53"/>
    <mergeCell ref="EK53:EW53"/>
    <mergeCell ref="EX53:FJ53"/>
    <mergeCell ref="A54:AJ54"/>
    <mergeCell ref="AK54:AP54"/>
    <mergeCell ref="AQ54:BB54"/>
    <mergeCell ref="BC54:BT54"/>
    <mergeCell ref="BU54:CG54"/>
    <mergeCell ref="A53:AJ53"/>
    <mergeCell ref="AK53:AP53"/>
    <mergeCell ref="AQ53:BB53"/>
    <mergeCell ref="BC53:BT53"/>
    <mergeCell ref="BU53:CG53"/>
    <mergeCell ref="CH53:CW53"/>
    <mergeCell ref="CH52:CW52"/>
    <mergeCell ref="CX52:DJ52"/>
    <mergeCell ref="DK52:DW52"/>
    <mergeCell ref="DX52:EJ52"/>
    <mergeCell ref="EK52:EW52"/>
    <mergeCell ref="EX52:FJ52"/>
    <mergeCell ref="CX51:DJ51"/>
    <mergeCell ref="DK51:DW51"/>
    <mergeCell ref="DX51:EJ51"/>
    <mergeCell ref="EK51:EW51"/>
    <mergeCell ref="EX51:FJ51"/>
    <mergeCell ref="A52:AJ52"/>
    <mergeCell ref="AK52:AP52"/>
    <mergeCell ref="AQ52:BB52"/>
    <mergeCell ref="BC52:BT52"/>
    <mergeCell ref="BU52:CG52"/>
    <mergeCell ref="A51:AJ51"/>
    <mergeCell ref="AK51:AP51"/>
    <mergeCell ref="AQ51:BB51"/>
    <mergeCell ref="BC51:BT51"/>
    <mergeCell ref="BU51:CG51"/>
    <mergeCell ref="CH51:CW51"/>
    <mergeCell ref="CH50:CW50"/>
    <mergeCell ref="CX50:DJ50"/>
    <mergeCell ref="DK50:DW50"/>
    <mergeCell ref="DX50:EJ50"/>
    <mergeCell ref="EK50:EW50"/>
    <mergeCell ref="EX50:FJ50"/>
    <mergeCell ref="CX49:DJ49"/>
    <mergeCell ref="DK49:DW49"/>
    <mergeCell ref="DX49:EJ49"/>
    <mergeCell ref="EK49:EW49"/>
    <mergeCell ref="EX49:FJ49"/>
    <mergeCell ref="A50:AJ50"/>
    <mergeCell ref="AK50:AP50"/>
    <mergeCell ref="AQ50:BB50"/>
    <mergeCell ref="BC50:BT50"/>
    <mergeCell ref="BU50:CG50"/>
    <mergeCell ref="A49:AJ49"/>
    <mergeCell ref="AK49:AP49"/>
    <mergeCell ref="AQ49:BB49"/>
    <mergeCell ref="BC49:BT49"/>
    <mergeCell ref="BU49:CG49"/>
    <mergeCell ref="CH49:CW49"/>
    <mergeCell ref="CH48:CW48"/>
    <mergeCell ref="CX48:DJ48"/>
    <mergeCell ref="DK48:DW48"/>
    <mergeCell ref="DX48:EJ48"/>
    <mergeCell ref="EK48:EW48"/>
    <mergeCell ref="EX48:FJ48"/>
    <mergeCell ref="CX47:DJ47"/>
    <mergeCell ref="DK47:DW47"/>
    <mergeCell ref="DX47:EJ47"/>
    <mergeCell ref="EK47:EW47"/>
    <mergeCell ref="EX47:FJ47"/>
    <mergeCell ref="A48:AJ48"/>
    <mergeCell ref="AK48:AP48"/>
    <mergeCell ref="AQ48:BB48"/>
    <mergeCell ref="BC48:BT48"/>
    <mergeCell ref="BU48:CG48"/>
    <mergeCell ref="A47:AJ47"/>
    <mergeCell ref="AK47:AP47"/>
    <mergeCell ref="AQ47:BB47"/>
    <mergeCell ref="BC47:BT47"/>
    <mergeCell ref="BU47:CG47"/>
    <mergeCell ref="CH47:CW47"/>
    <mergeCell ref="CH46:CW46"/>
    <mergeCell ref="CX46:DJ46"/>
    <mergeCell ref="DK46:DW46"/>
    <mergeCell ref="DX46:EJ46"/>
    <mergeCell ref="EK46:EW46"/>
    <mergeCell ref="EX46:FJ46"/>
    <mergeCell ref="CX45:DJ45"/>
    <mergeCell ref="DK45:DW45"/>
    <mergeCell ref="DX45:EJ45"/>
    <mergeCell ref="EK45:EW45"/>
    <mergeCell ref="EX45:FJ45"/>
    <mergeCell ref="A46:AH46"/>
    <mergeCell ref="AK46:AP46"/>
    <mergeCell ref="AQ46:BB46"/>
    <mergeCell ref="BC46:BT46"/>
    <mergeCell ref="BU46:CG46"/>
    <mergeCell ref="A45:AJ45"/>
    <mergeCell ref="AK45:AP45"/>
    <mergeCell ref="AQ45:BB45"/>
    <mergeCell ref="BC45:BT45"/>
    <mergeCell ref="BU45:CG45"/>
    <mergeCell ref="CH45:CW45"/>
    <mergeCell ref="CH44:CW44"/>
    <mergeCell ref="CX44:DJ44"/>
    <mergeCell ref="DK44:DW44"/>
    <mergeCell ref="DX44:EJ44"/>
    <mergeCell ref="EK44:EW44"/>
    <mergeCell ref="EX44:FJ44"/>
    <mergeCell ref="CX43:DJ43"/>
    <mergeCell ref="DK43:DW43"/>
    <mergeCell ref="DX43:EJ43"/>
    <mergeCell ref="EK43:EW43"/>
    <mergeCell ref="EX43:FJ43"/>
    <mergeCell ref="A44:AJ44"/>
    <mergeCell ref="AK44:AP44"/>
    <mergeCell ref="AQ44:BB44"/>
    <mergeCell ref="BC44:BT44"/>
    <mergeCell ref="BU44:CG44"/>
    <mergeCell ref="A43:AJ43"/>
    <mergeCell ref="AK43:AP43"/>
    <mergeCell ref="AQ43:BB43"/>
    <mergeCell ref="BC43:BT43"/>
    <mergeCell ref="BU43:CG43"/>
    <mergeCell ref="CH43:CW43"/>
    <mergeCell ref="CH42:CW42"/>
    <mergeCell ref="CX42:DJ42"/>
    <mergeCell ref="DK42:DW42"/>
    <mergeCell ref="DX42:EJ42"/>
    <mergeCell ref="EK42:EW42"/>
    <mergeCell ref="EX42:FJ42"/>
    <mergeCell ref="CX41:DJ41"/>
    <mergeCell ref="DK41:DW41"/>
    <mergeCell ref="DX41:EJ41"/>
    <mergeCell ref="EK41:EW41"/>
    <mergeCell ref="EX41:FJ41"/>
    <mergeCell ref="A42:AJ42"/>
    <mergeCell ref="AK42:AP42"/>
    <mergeCell ref="AQ42:BB42"/>
    <mergeCell ref="BC42:BT42"/>
    <mergeCell ref="BU42:CG42"/>
    <mergeCell ref="A41:AH41"/>
    <mergeCell ref="AK41:AP41"/>
    <mergeCell ref="AQ41:BB41"/>
    <mergeCell ref="BC41:BT41"/>
    <mergeCell ref="BU41:CG41"/>
    <mergeCell ref="CH41:CW41"/>
    <mergeCell ref="CH40:CW40"/>
    <mergeCell ref="CX40:DJ40"/>
    <mergeCell ref="DK40:DW40"/>
    <mergeCell ref="DX40:EJ40"/>
    <mergeCell ref="EK40:EW40"/>
    <mergeCell ref="EX40:FJ40"/>
    <mergeCell ref="CX39:DJ39"/>
    <mergeCell ref="DK39:DW39"/>
    <mergeCell ref="DX39:EJ39"/>
    <mergeCell ref="EK39:EW39"/>
    <mergeCell ref="EX39:FJ39"/>
    <mergeCell ref="A40:AJ40"/>
    <mergeCell ref="AK40:AP40"/>
    <mergeCell ref="AQ40:BB40"/>
    <mergeCell ref="BC40:BT40"/>
    <mergeCell ref="BU40:CG40"/>
    <mergeCell ref="A39:AJ39"/>
    <mergeCell ref="AK39:AP39"/>
    <mergeCell ref="AQ39:BB39"/>
    <mergeCell ref="BC39:BT39"/>
    <mergeCell ref="BU39:CG39"/>
    <mergeCell ref="CH39:CW39"/>
    <mergeCell ref="CH38:CW38"/>
    <mergeCell ref="CX38:DJ38"/>
    <mergeCell ref="DK38:DW38"/>
    <mergeCell ref="DX38:EJ38"/>
    <mergeCell ref="EK38:EW38"/>
    <mergeCell ref="EX38:FJ38"/>
    <mergeCell ref="CX37:DJ37"/>
    <mergeCell ref="DK37:DW37"/>
    <mergeCell ref="DX37:EJ37"/>
    <mergeCell ref="EK37:EW37"/>
    <mergeCell ref="EX37:FJ37"/>
    <mergeCell ref="A38:AH38"/>
    <mergeCell ref="AK38:AP38"/>
    <mergeCell ref="AQ38:BB38"/>
    <mergeCell ref="BC38:BT38"/>
    <mergeCell ref="BU38:CG38"/>
    <mergeCell ref="A37:AH37"/>
    <mergeCell ref="AK37:AP37"/>
    <mergeCell ref="AQ37:BB37"/>
    <mergeCell ref="BC37:BT37"/>
    <mergeCell ref="BU37:CG37"/>
    <mergeCell ref="CH37:CW37"/>
    <mergeCell ref="CH36:CW36"/>
    <mergeCell ref="CX36:DJ36"/>
    <mergeCell ref="DK36:DW36"/>
    <mergeCell ref="DX36:EJ36"/>
    <mergeCell ref="EK36:EW36"/>
    <mergeCell ref="EX36:FJ36"/>
    <mergeCell ref="CX35:DJ35"/>
    <mergeCell ref="DK35:DW35"/>
    <mergeCell ref="DX35:EJ35"/>
    <mergeCell ref="EK35:EW35"/>
    <mergeCell ref="EX35:FJ35"/>
    <mergeCell ref="A36:AH36"/>
    <mergeCell ref="AK36:AP36"/>
    <mergeCell ref="AQ36:BB36"/>
    <mergeCell ref="BC36:BT36"/>
    <mergeCell ref="BU36:CG36"/>
    <mergeCell ref="A35:AH35"/>
    <mergeCell ref="AK35:AP35"/>
    <mergeCell ref="AQ35:BB35"/>
    <mergeCell ref="BC35:BT35"/>
    <mergeCell ref="BU35:CG35"/>
    <mergeCell ref="CH35:CW35"/>
    <mergeCell ref="CH34:CW34"/>
    <mergeCell ref="CX34:DJ34"/>
    <mergeCell ref="DK34:DW34"/>
    <mergeCell ref="DX34:EJ34"/>
    <mergeCell ref="EK34:EW34"/>
    <mergeCell ref="EX34:FJ34"/>
    <mergeCell ref="CX33:DJ33"/>
    <mergeCell ref="DK33:DW33"/>
    <mergeCell ref="DX33:EJ33"/>
    <mergeCell ref="EK33:EW33"/>
    <mergeCell ref="EX33:FJ33"/>
    <mergeCell ref="A34:AH34"/>
    <mergeCell ref="AK34:AP34"/>
    <mergeCell ref="AQ34:BB34"/>
    <mergeCell ref="BC34:BT34"/>
    <mergeCell ref="BU34:CG34"/>
    <mergeCell ref="A33:AJ33"/>
    <mergeCell ref="AK33:AP33"/>
    <mergeCell ref="AQ33:BB33"/>
    <mergeCell ref="BC33:BT33"/>
    <mergeCell ref="BU33:CG33"/>
    <mergeCell ref="CH33:CW33"/>
    <mergeCell ref="CH32:CW32"/>
    <mergeCell ref="CX32:DJ32"/>
    <mergeCell ref="DK32:DW32"/>
    <mergeCell ref="DX32:EJ32"/>
    <mergeCell ref="EK32:EW32"/>
    <mergeCell ref="EX32:FJ32"/>
    <mergeCell ref="CX31:DJ31"/>
    <mergeCell ref="DK31:DW31"/>
    <mergeCell ref="DX31:EJ31"/>
    <mergeCell ref="EK31:EW31"/>
    <mergeCell ref="EX31:FJ31"/>
    <mergeCell ref="A32:AJ32"/>
    <mergeCell ref="AK32:AP32"/>
    <mergeCell ref="AQ32:BB32"/>
    <mergeCell ref="BC32:BT32"/>
    <mergeCell ref="BU32:CG32"/>
    <mergeCell ref="A31:AJ31"/>
    <mergeCell ref="AK31:AP31"/>
    <mergeCell ref="AQ31:BB31"/>
    <mergeCell ref="BC31:BT31"/>
    <mergeCell ref="BU31:CG31"/>
    <mergeCell ref="CH31:CW31"/>
    <mergeCell ref="CH30:CW30"/>
    <mergeCell ref="CX30:DJ30"/>
    <mergeCell ref="DK30:DW30"/>
    <mergeCell ref="DX30:EJ30"/>
    <mergeCell ref="EK30:EW30"/>
    <mergeCell ref="EX30:FJ30"/>
    <mergeCell ref="CX29:DJ29"/>
    <mergeCell ref="DK29:DW29"/>
    <mergeCell ref="DX29:EJ29"/>
    <mergeCell ref="EK29:EW29"/>
    <mergeCell ref="EX29:FJ29"/>
    <mergeCell ref="A30:AJ30"/>
    <mergeCell ref="AK30:AP30"/>
    <mergeCell ref="AQ30:BB30"/>
    <mergeCell ref="BC30:BT30"/>
    <mergeCell ref="BU30:CG30"/>
    <mergeCell ref="A29:AJ29"/>
    <mergeCell ref="AK29:AP29"/>
    <mergeCell ref="AQ29:BB29"/>
    <mergeCell ref="BC29:BT29"/>
    <mergeCell ref="BU29:CG29"/>
    <mergeCell ref="CH29:CW29"/>
    <mergeCell ref="CH28:CW28"/>
    <mergeCell ref="CX28:DJ28"/>
    <mergeCell ref="DK28:DW28"/>
    <mergeCell ref="DX28:EJ28"/>
    <mergeCell ref="EK28:EW28"/>
    <mergeCell ref="EX28:FJ28"/>
    <mergeCell ref="CX27:DJ27"/>
    <mergeCell ref="DK27:DW27"/>
    <mergeCell ref="DX27:EJ27"/>
    <mergeCell ref="EK27:EW27"/>
    <mergeCell ref="EX27:FJ27"/>
    <mergeCell ref="A28:AJ28"/>
    <mergeCell ref="AK28:AP28"/>
    <mergeCell ref="AQ28:BB28"/>
    <mergeCell ref="BC28:BT28"/>
    <mergeCell ref="BU28:CG28"/>
    <mergeCell ref="A27:AJ27"/>
    <mergeCell ref="AK27:AP27"/>
    <mergeCell ref="AQ27:BB27"/>
    <mergeCell ref="BC27:BT27"/>
    <mergeCell ref="BU27:CG27"/>
    <mergeCell ref="CH27:CW27"/>
    <mergeCell ref="CH26:CW26"/>
    <mergeCell ref="CX26:DJ26"/>
    <mergeCell ref="DK26:DW26"/>
    <mergeCell ref="DX26:EJ26"/>
    <mergeCell ref="EK26:EW26"/>
    <mergeCell ref="EX26:FJ26"/>
    <mergeCell ref="CX25:DJ25"/>
    <mergeCell ref="DK25:DW25"/>
    <mergeCell ref="DX25:EJ25"/>
    <mergeCell ref="EK25:EW25"/>
    <mergeCell ref="EX25:FJ25"/>
    <mergeCell ref="A26:AH26"/>
    <mergeCell ref="AK26:AP26"/>
    <mergeCell ref="AQ26:BB26"/>
    <mergeCell ref="BC26:BT26"/>
    <mergeCell ref="BU26:CG26"/>
    <mergeCell ref="A25:AH25"/>
    <mergeCell ref="AK25:AP25"/>
    <mergeCell ref="AQ25:BB25"/>
    <mergeCell ref="BC25:BT25"/>
    <mergeCell ref="BU25:CG25"/>
    <mergeCell ref="CH25:CW25"/>
    <mergeCell ref="CH24:CW24"/>
    <mergeCell ref="CX24:DJ24"/>
    <mergeCell ref="DK24:DW24"/>
    <mergeCell ref="DX24:EJ24"/>
    <mergeCell ref="EK24:EW24"/>
    <mergeCell ref="EX24:FJ24"/>
    <mergeCell ref="CX23:DJ23"/>
    <mergeCell ref="DK23:DW23"/>
    <mergeCell ref="DX23:EJ23"/>
    <mergeCell ref="EK23:EW23"/>
    <mergeCell ref="EX23:FJ23"/>
    <mergeCell ref="A24:AJ24"/>
    <mergeCell ref="AK24:AP24"/>
    <mergeCell ref="AQ24:BB24"/>
    <mergeCell ref="BC24:BT24"/>
    <mergeCell ref="BU24:CG24"/>
    <mergeCell ref="A23:AH23"/>
    <mergeCell ref="AK23:AP23"/>
    <mergeCell ref="AQ23:BB23"/>
    <mergeCell ref="BC23:BT23"/>
    <mergeCell ref="BU23:CG23"/>
    <mergeCell ref="CH23:CW23"/>
    <mergeCell ref="CH22:CW22"/>
    <mergeCell ref="CX22:DJ22"/>
    <mergeCell ref="DK22:DW22"/>
    <mergeCell ref="DX22:EJ22"/>
    <mergeCell ref="EK22:EW22"/>
    <mergeCell ref="EX22:FJ22"/>
    <mergeCell ref="CX21:DJ21"/>
    <mergeCell ref="DK21:DW21"/>
    <mergeCell ref="DX21:EJ21"/>
    <mergeCell ref="EK21:EW21"/>
    <mergeCell ref="EX21:FJ21"/>
    <mergeCell ref="A22:AH22"/>
    <mergeCell ref="AK22:AP22"/>
    <mergeCell ref="AQ22:BB22"/>
    <mergeCell ref="BC22:BT22"/>
    <mergeCell ref="BU22:CG22"/>
    <mergeCell ref="A21:AJ21"/>
    <mergeCell ref="AK21:AP21"/>
    <mergeCell ref="AQ21:BB21"/>
    <mergeCell ref="BC21:BT21"/>
    <mergeCell ref="BU21:CG21"/>
    <mergeCell ref="CH21:CW21"/>
    <mergeCell ref="CH20:CW20"/>
    <mergeCell ref="CX20:DJ20"/>
    <mergeCell ref="DK20:DW20"/>
    <mergeCell ref="DX20:EJ20"/>
    <mergeCell ref="EK20:EW20"/>
    <mergeCell ref="EX20:FJ20"/>
    <mergeCell ref="CX19:DJ19"/>
    <mergeCell ref="DK19:DW19"/>
    <mergeCell ref="DX19:EJ19"/>
    <mergeCell ref="EK19:EW19"/>
    <mergeCell ref="EX19:FJ19"/>
    <mergeCell ref="A20:AJ20"/>
    <mergeCell ref="AK20:AP20"/>
    <mergeCell ref="AQ20:BB20"/>
    <mergeCell ref="BC20:BT20"/>
    <mergeCell ref="BU20:CG20"/>
    <mergeCell ref="A19:AJ19"/>
    <mergeCell ref="AK19:AP19"/>
    <mergeCell ref="AQ19:BB19"/>
    <mergeCell ref="BC19:BT19"/>
    <mergeCell ref="BU19:CG19"/>
    <mergeCell ref="CH19:CW19"/>
    <mergeCell ref="CH18:CW18"/>
    <mergeCell ref="CX18:DJ18"/>
    <mergeCell ref="DK18:DW18"/>
    <mergeCell ref="DX18:EJ18"/>
    <mergeCell ref="EK18:EW18"/>
    <mergeCell ref="EX18:FJ18"/>
    <mergeCell ref="CX17:DJ17"/>
    <mergeCell ref="DK17:DW17"/>
    <mergeCell ref="DX17:EJ17"/>
    <mergeCell ref="EK17:EW17"/>
    <mergeCell ref="EX17:FJ17"/>
    <mergeCell ref="A18:AJ18"/>
    <mergeCell ref="AK18:AP18"/>
    <mergeCell ref="AQ18:BB18"/>
    <mergeCell ref="BC18:BT18"/>
    <mergeCell ref="BU18:CG18"/>
    <mergeCell ref="A17:AJ17"/>
    <mergeCell ref="AK17:AP17"/>
    <mergeCell ref="AQ17:BB17"/>
    <mergeCell ref="BC17:BT17"/>
    <mergeCell ref="BU17:CG17"/>
    <mergeCell ref="CH17:CW17"/>
    <mergeCell ref="CH16:CW16"/>
    <mergeCell ref="CX16:DJ16"/>
    <mergeCell ref="DK16:DW16"/>
    <mergeCell ref="DX16:EJ16"/>
    <mergeCell ref="EK16:EW16"/>
    <mergeCell ref="EX16:FJ16"/>
    <mergeCell ref="CX15:DJ15"/>
    <mergeCell ref="DK15:DW15"/>
    <mergeCell ref="DX15:EJ15"/>
    <mergeCell ref="EK15:EW15"/>
    <mergeCell ref="EX15:FJ15"/>
    <mergeCell ref="A16:AJ16"/>
    <mergeCell ref="AK16:AP16"/>
    <mergeCell ref="AQ16:BB16"/>
    <mergeCell ref="BC16:BT16"/>
    <mergeCell ref="BU16:CG16"/>
    <mergeCell ref="A15:AJ15"/>
    <mergeCell ref="AK15:AP15"/>
    <mergeCell ref="AQ15:BB15"/>
    <mergeCell ref="BC15:BT15"/>
    <mergeCell ref="BU15:CG15"/>
    <mergeCell ref="CH15:CW15"/>
    <mergeCell ref="CH14:CW14"/>
    <mergeCell ref="CX14:DJ14"/>
    <mergeCell ref="DK14:DW14"/>
    <mergeCell ref="DX14:EJ14"/>
    <mergeCell ref="EK14:EW14"/>
    <mergeCell ref="EX14:FJ14"/>
    <mergeCell ref="CX13:DJ13"/>
    <mergeCell ref="DK13:DW13"/>
    <mergeCell ref="DX13:EJ13"/>
    <mergeCell ref="EK13:EW13"/>
    <mergeCell ref="EX13:FJ13"/>
    <mergeCell ref="A14:AJ14"/>
    <mergeCell ref="AK14:AP14"/>
    <mergeCell ref="AQ14:BB14"/>
    <mergeCell ref="BC14:BT14"/>
    <mergeCell ref="BU14:CG14"/>
    <mergeCell ref="A13:AJ13"/>
    <mergeCell ref="AK13:AP13"/>
    <mergeCell ref="AQ13:BB13"/>
    <mergeCell ref="BC13:BT13"/>
    <mergeCell ref="BU13:CG13"/>
    <mergeCell ref="CH13:CW13"/>
    <mergeCell ref="CH12:CW12"/>
    <mergeCell ref="CX12:DJ12"/>
    <mergeCell ref="DK12:DW12"/>
    <mergeCell ref="DX12:EJ12"/>
    <mergeCell ref="EK12:EW12"/>
    <mergeCell ref="EX12:FJ12"/>
    <mergeCell ref="CX11:DJ11"/>
    <mergeCell ref="DK11:DW11"/>
    <mergeCell ref="DX11:EJ11"/>
    <mergeCell ref="EK11:EW11"/>
    <mergeCell ref="EX11:FJ11"/>
    <mergeCell ref="A12:AH12"/>
    <mergeCell ref="AK12:AP12"/>
    <mergeCell ref="AQ12:BB12"/>
    <mergeCell ref="BC12:BT12"/>
    <mergeCell ref="BU12:CG12"/>
    <mergeCell ref="A11:AJ11"/>
    <mergeCell ref="AK11:AP11"/>
    <mergeCell ref="AQ11:BB11"/>
    <mergeCell ref="BC11:BT11"/>
    <mergeCell ref="BU11:CG11"/>
    <mergeCell ref="CH11:CW11"/>
    <mergeCell ref="CH10:CW10"/>
    <mergeCell ref="CX10:DJ10"/>
    <mergeCell ref="DK10:DW10"/>
    <mergeCell ref="DX10:EJ10"/>
    <mergeCell ref="EK10:EW10"/>
    <mergeCell ref="EX10:FJ10"/>
    <mergeCell ref="CX9:DJ9"/>
    <mergeCell ref="DK9:DW9"/>
    <mergeCell ref="DX9:EJ9"/>
    <mergeCell ref="EK9:EW9"/>
    <mergeCell ref="EX9:FJ9"/>
    <mergeCell ref="A10:AJ10"/>
    <mergeCell ref="AK10:AP10"/>
    <mergeCell ref="AQ10:BB10"/>
    <mergeCell ref="BC10:BT10"/>
    <mergeCell ref="BU10:CG10"/>
    <mergeCell ref="A9:AJ9"/>
    <mergeCell ref="AK9:AP9"/>
    <mergeCell ref="AQ9:BB9"/>
    <mergeCell ref="BC9:BT9"/>
    <mergeCell ref="BU9:CG9"/>
    <mergeCell ref="CH9:CW9"/>
    <mergeCell ref="AQ5:BB5"/>
    <mergeCell ref="BC5:BT5"/>
    <mergeCell ref="BU5:CG5"/>
    <mergeCell ref="CH5:CW5"/>
    <mergeCell ref="CH8:CW8"/>
    <mergeCell ref="CX8:DF8"/>
    <mergeCell ref="DK8:DS8"/>
    <mergeCell ref="DX8:EJ8"/>
    <mergeCell ref="EK8:EW8"/>
    <mergeCell ref="EX8:FJ8"/>
    <mergeCell ref="CX7:DJ7"/>
    <mergeCell ref="DK7:DW7"/>
    <mergeCell ref="DX7:EJ7"/>
    <mergeCell ref="EK7:EW7"/>
    <mergeCell ref="EX7:FJ7"/>
    <mergeCell ref="A8:AJ8"/>
    <mergeCell ref="AK8:AP8"/>
    <mergeCell ref="AQ8:BB8"/>
    <mergeCell ref="BC8:BT8"/>
    <mergeCell ref="BU8:CG8"/>
    <mergeCell ref="A7:AJ7"/>
    <mergeCell ref="AK7:AP7"/>
    <mergeCell ref="AQ7:BB7"/>
    <mergeCell ref="BC7:BT7"/>
    <mergeCell ref="BU7:CG7"/>
    <mergeCell ref="CH7:CW7"/>
    <mergeCell ref="A2:FJ2"/>
    <mergeCell ref="A3:AJ4"/>
    <mergeCell ref="AK3:AP4"/>
    <mergeCell ref="AQ3:BB4"/>
    <mergeCell ref="BC3:BT4"/>
    <mergeCell ref="BU3:CG4"/>
    <mergeCell ref="CH3:EJ3"/>
    <mergeCell ref="EK3:FJ3"/>
    <mergeCell ref="CH4:CW4"/>
    <mergeCell ref="CX4:DJ4"/>
    <mergeCell ref="CH6:CW6"/>
    <mergeCell ref="CX6:DJ6"/>
    <mergeCell ref="DK6:DW6"/>
    <mergeCell ref="DX6:EJ6"/>
    <mergeCell ref="EK6:EW6"/>
    <mergeCell ref="EX6:FJ6"/>
    <mergeCell ref="CX5:DJ5"/>
    <mergeCell ref="DK5:DW5"/>
    <mergeCell ref="DX5:EJ5"/>
    <mergeCell ref="EK5:EW5"/>
    <mergeCell ref="EX5:FJ5"/>
    <mergeCell ref="A6:AJ6"/>
    <mergeCell ref="AK6:AP6"/>
    <mergeCell ref="AQ6:BB6"/>
    <mergeCell ref="BC6:BT6"/>
    <mergeCell ref="BU6:CG6"/>
    <mergeCell ref="DK4:DW4"/>
    <mergeCell ref="DX4:EJ4"/>
    <mergeCell ref="EK4:EW4"/>
    <mergeCell ref="EX4:FJ4"/>
    <mergeCell ref="A5:AJ5"/>
    <mergeCell ref="AK5:AP5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J51"/>
  <sheetViews>
    <sheetView view="pageBreakPreview" zoomScaleSheetLayoutView="100" workbookViewId="0">
      <selection activeCell="BI50" sqref="BI50"/>
    </sheetView>
  </sheetViews>
  <sheetFormatPr defaultColWidth="0.85546875" defaultRowHeight="11.25"/>
  <cols>
    <col min="1" max="62" width="0.85546875" style="31"/>
    <col min="63" max="63" width="2.5703125" style="31" customWidth="1"/>
    <col min="64" max="131" width="0.85546875" style="31"/>
    <col min="132" max="132" width="0.28515625" style="31" customWidth="1"/>
    <col min="133" max="134" width="0.85546875" style="31" hidden="1" customWidth="1"/>
    <col min="135" max="318" width="0.85546875" style="31"/>
    <col min="319" max="319" width="2.5703125" style="31" customWidth="1"/>
    <col min="320" max="387" width="0.85546875" style="31"/>
    <col min="388" max="388" width="0.28515625" style="31" customWidth="1"/>
    <col min="389" max="390" width="0" style="31" hidden="1" customWidth="1"/>
    <col min="391" max="574" width="0.85546875" style="31"/>
    <col min="575" max="575" width="2.5703125" style="31" customWidth="1"/>
    <col min="576" max="643" width="0.85546875" style="31"/>
    <col min="644" max="644" width="0.28515625" style="31" customWidth="1"/>
    <col min="645" max="646" width="0" style="31" hidden="1" customWidth="1"/>
    <col min="647" max="830" width="0.85546875" style="31"/>
    <col min="831" max="831" width="2.5703125" style="31" customWidth="1"/>
    <col min="832" max="899" width="0.85546875" style="31"/>
    <col min="900" max="900" width="0.28515625" style="31" customWidth="1"/>
    <col min="901" max="902" width="0" style="31" hidden="1" customWidth="1"/>
    <col min="903" max="1086" width="0.85546875" style="31"/>
    <col min="1087" max="1087" width="2.5703125" style="31" customWidth="1"/>
    <col min="1088" max="1155" width="0.85546875" style="31"/>
    <col min="1156" max="1156" width="0.28515625" style="31" customWidth="1"/>
    <col min="1157" max="1158" width="0" style="31" hidden="1" customWidth="1"/>
    <col min="1159" max="1342" width="0.85546875" style="31"/>
    <col min="1343" max="1343" width="2.5703125" style="31" customWidth="1"/>
    <col min="1344" max="1411" width="0.85546875" style="31"/>
    <col min="1412" max="1412" width="0.28515625" style="31" customWidth="1"/>
    <col min="1413" max="1414" width="0" style="31" hidden="1" customWidth="1"/>
    <col min="1415" max="1598" width="0.85546875" style="31"/>
    <col min="1599" max="1599" width="2.5703125" style="31" customWidth="1"/>
    <col min="1600" max="1667" width="0.85546875" style="31"/>
    <col min="1668" max="1668" width="0.28515625" style="31" customWidth="1"/>
    <col min="1669" max="1670" width="0" style="31" hidden="1" customWidth="1"/>
    <col min="1671" max="1854" width="0.85546875" style="31"/>
    <col min="1855" max="1855" width="2.5703125" style="31" customWidth="1"/>
    <col min="1856" max="1923" width="0.85546875" style="31"/>
    <col min="1924" max="1924" width="0.28515625" style="31" customWidth="1"/>
    <col min="1925" max="1926" width="0" style="31" hidden="1" customWidth="1"/>
    <col min="1927" max="2110" width="0.85546875" style="31"/>
    <col min="2111" max="2111" width="2.5703125" style="31" customWidth="1"/>
    <col min="2112" max="2179" width="0.85546875" style="31"/>
    <col min="2180" max="2180" width="0.28515625" style="31" customWidth="1"/>
    <col min="2181" max="2182" width="0" style="31" hidden="1" customWidth="1"/>
    <col min="2183" max="2366" width="0.85546875" style="31"/>
    <col min="2367" max="2367" width="2.5703125" style="31" customWidth="1"/>
    <col min="2368" max="2435" width="0.85546875" style="31"/>
    <col min="2436" max="2436" width="0.28515625" style="31" customWidth="1"/>
    <col min="2437" max="2438" width="0" style="31" hidden="1" customWidth="1"/>
    <col min="2439" max="2622" width="0.85546875" style="31"/>
    <col min="2623" max="2623" width="2.5703125" style="31" customWidth="1"/>
    <col min="2624" max="2691" width="0.85546875" style="31"/>
    <col min="2692" max="2692" width="0.28515625" style="31" customWidth="1"/>
    <col min="2693" max="2694" width="0" style="31" hidden="1" customWidth="1"/>
    <col min="2695" max="2878" width="0.85546875" style="31"/>
    <col min="2879" max="2879" width="2.5703125" style="31" customWidth="1"/>
    <col min="2880" max="2947" width="0.85546875" style="31"/>
    <col min="2948" max="2948" width="0.28515625" style="31" customWidth="1"/>
    <col min="2949" max="2950" width="0" style="31" hidden="1" customWidth="1"/>
    <col min="2951" max="3134" width="0.85546875" style="31"/>
    <col min="3135" max="3135" width="2.5703125" style="31" customWidth="1"/>
    <col min="3136" max="3203" width="0.85546875" style="31"/>
    <col min="3204" max="3204" width="0.28515625" style="31" customWidth="1"/>
    <col min="3205" max="3206" width="0" style="31" hidden="1" customWidth="1"/>
    <col min="3207" max="3390" width="0.85546875" style="31"/>
    <col min="3391" max="3391" width="2.5703125" style="31" customWidth="1"/>
    <col min="3392" max="3459" width="0.85546875" style="31"/>
    <col min="3460" max="3460" width="0.28515625" style="31" customWidth="1"/>
    <col min="3461" max="3462" width="0" style="31" hidden="1" customWidth="1"/>
    <col min="3463" max="3646" width="0.85546875" style="31"/>
    <col min="3647" max="3647" width="2.5703125" style="31" customWidth="1"/>
    <col min="3648" max="3715" width="0.85546875" style="31"/>
    <col min="3716" max="3716" width="0.28515625" style="31" customWidth="1"/>
    <col min="3717" max="3718" width="0" style="31" hidden="1" customWidth="1"/>
    <col min="3719" max="3902" width="0.85546875" style="31"/>
    <col min="3903" max="3903" width="2.5703125" style="31" customWidth="1"/>
    <col min="3904" max="3971" width="0.85546875" style="31"/>
    <col min="3972" max="3972" width="0.28515625" style="31" customWidth="1"/>
    <col min="3973" max="3974" width="0" style="31" hidden="1" customWidth="1"/>
    <col min="3975" max="4158" width="0.85546875" style="31"/>
    <col min="4159" max="4159" width="2.5703125" style="31" customWidth="1"/>
    <col min="4160" max="4227" width="0.85546875" style="31"/>
    <col min="4228" max="4228" width="0.28515625" style="31" customWidth="1"/>
    <col min="4229" max="4230" width="0" style="31" hidden="1" customWidth="1"/>
    <col min="4231" max="4414" width="0.85546875" style="31"/>
    <col min="4415" max="4415" width="2.5703125" style="31" customWidth="1"/>
    <col min="4416" max="4483" width="0.85546875" style="31"/>
    <col min="4484" max="4484" width="0.28515625" style="31" customWidth="1"/>
    <col min="4485" max="4486" width="0" style="31" hidden="1" customWidth="1"/>
    <col min="4487" max="4670" width="0.85546875" style="31"/>
    <col min="4671" max="4671" width="2.5703125" style="31" customWidth="1"/>
    <col min="4672" max="4739" width="0.85546875" style="31"/>
    <col min="4740" max="4740" width="0.28515625" style="31" customWidth="1"/>
    <col min="4741" max="4742" width="0" style="31" hidden="1" customWidth="1"/>
    <col min="4743" max="4926" width="0.85546875" style="31"/>
    <col min="4927" max="4927" width="2.5703125" style="31" customWidth="1"/>
    <col min="4928" max="4995" width="0.85546875" style="31"/>
    <col min="4996" max="4996" width="0.28515625" style="31" customWidth="1"/>
    <col min="4997" max="4998" width="0" style="31" hidden="1" customWidth="1"/>
    <col min="4999" max="5182" width="0.85546875" style="31"/>
    <col min="5183" max="5183" width="2.5703125" style="31" customWidth="1"/>
    <col min="5184" max="5251" width="0.85546875" style="31"/>
    <col min="5252" max="5252" width="0.28515625" style="31" customWidth="1"/>
    <col min="5253" max="5254" width="0" style="31" hidden="1" customWidth="1"/>
    <col min="5255" max="5438" width="0.85546875" style="31"/>
    <col min="5439" max="5439" width="2.5703125" style="31" customWidth="1"/>
    <col min="5440" max="5507" width="0.85546875" style="31"/>
    <col min="5508" max="5508" width="0.28515625" style="31" customWidth="1"/>
    <col min="5509" max="5510" width="0" style="31" hidden="1" customWidth="1"/>
    <col min="5511" max="5694" width="0.85546875" style="31"/>
    <col min="5695" max="5695" width="2.5703125" style="31" customWidth="1"/>
    <col min="5696" max="5763" width="0.85546875" style="31"/>
    <col min="5764" max="5764" width="0.28515625" style="31" customWidth="1"/>
    <col min="5765" max="5766" width="0" style="31" hidden="1" customWidth="1"/>
    <col min="5767" max="5950" width="0.85546875" style="31"/>
    <col min="5951" max="5951" width="2.5703125" style="31" customWidth="1"/>
    <col min="5952" max="6019" width="0.85546875" style="31"/>
    <col min="6020" max="6020" width="0.28515625" style="31" customWidth="1"/>
    <col min="6021" max="6022" width="0" style="31" hidden="1" customWidth="1"/>
    <col min="6023" max="6206" width="0.85546875" style="31"/>
    <col min="6207" max="6207" width="2.5703125" style="31" customWidth="1"/>
    <col min="6208" max="6275" width="0.85546875" style="31"/>
    <col min="6276" max="6276" width="0.28515625" style="31" customWidth="1"/>
    <col min="6277" max="6278" width="0" style="31" hidden="1" customWidth="1"/>
    <col min="6279" max="6462" width="0.85546875" style="31"/>
    <col min="6463" max="6463" width="2.5703125" style="31" customWidth="1"/>
    <col min="6464" max="6531" width="0.85546875" style="31"/>
    <col min="6532" max="6532" width="0.28515625" style="31" customWidth="1"/>
    <col min="6533" max="6534" width="0" style="31" hidden="1" customWidth="1"/>
    <col min="6535" max="6718" width="0.85546875" style="31"/>
    <col min="6719" max="6719" width="2.5703125" style="31" customWidth="1"/>
    <col min="6720" max="6787" width="0.85546875" style="31"/>
    <col min="6788" max="6788" width="0.28515625" style="31" customWidth="1"/>
    <col min="6789" max="6790" width="0" style="31" hidden="1" customWidth="1"/>
    <col min="6791" max="6974" width="0.85546875" style="31"/>
    <col min="6975" max="6975" width="2.5703125" style="31" customWidth="1"/>
    <col min="6976" max="7043" width="0.85546875" style="31"/>
    <col min="7044" max="7044" width="0.28515625" style="31" customWidth="1"/>
    <col min="7045" max="7046" width="0" style="31" hidden="1" customWidth="1"/>
    <col min="7047" max="7230" width="0.85546875" style="31"/>
    <col min="7231" max="7231" width="2.5703125" style="31" customWidth="1"/>
    <col min="7232" max="7299" width="0.85546875" style="31"/>
    <col min="7300" max="7300" width="0.28515625" style="31" customWidth="1"/>
    <col min="7301" max="7302" width="0" style="31" hidden="1" customWidth="1"/>
    <col min="7303" max="7486" width="0.85546875" style="31"/>
    <col min="7487" max="7487" width="2.5703125" style="31" customWidth="1"/>
    <col min="7488" max="7555" width="0.85546875" style="31"/>
    <col min="7556" max="7556" width="0.28515625" style="31" customWidth="1"/>
    <col min="7557" max="7558" width="0" style="31" hidden="1" customWidth="1"/>
    <col min="7559" max="7742" width="0.85546875" style="31"/>
    <col min="7743" max="7743" width="2.5703125" style="31" customWidth="1"/>
    <col min="7744" max="7811" width="0.85546875" style="31"/>
    <col min="7812" max="7812" width="0.28515625" style="31" customWidth="1"/>
    <col min="7813" max="7814" width="0" style="31" hidden="1" customWidth="1"/>
    <col min="7815" max="7998" width="0.85546875" style="31"/>
    <col min="7999" max="7999" width="2.5703125" style="31" customWidth="1"/>
    <col min="8000" max="8067" width="0.85546875" style="31"/>
    <col min="8068" max="8068" width="0.28515625" style="31" customWidth="1"/>
    <col min="8069" max="8070" width="0" style="31" hidden="1" customWidth="1"/>
    <col min="8071" max="8254" width="0.85546875" style="31"/>
    <col min="8255" max="8255" width="2.5703125" style="31" customWidth="1"/>
    <col min="8256" max="8323" width="0.85546875" style="31"/>
    <col min="8324" max="8324" width="0.28515625" style="31" customWidth="1"/>
    <col min="8325" max="8326" width="0" style="31" hidden="1" customWidth="1"/>
    <col min="8327" max="8510" width="0.85546875" style="31"/>
    <col min="8511" max="8511" width="2.5703125" style="31" customWidth="1"/>
    <col min="8512" max="8579" width="0.85546875" style="31"/>
    <col min="8580" max="8580" width="0.28515625" style="31" customWidth="1"/>
    <col min="8581" max="8582" width="0" style="31" hidden="1" customWidth="1"/>
    <col min="8583" max="8766" width="0.85546875" style="31"/>
    <col min="8767" max="8767" width="2.5703125" style="31" customWidth="1"/>
    <col min="8768" max="8835" width="0.85546875" style="31"/>
    <col min="8836" max="8836" width="0.28515625" style="31" customWidth="1"/>
    <col min="8837" max="8838" width="0" style="31" hidden="1" customWidth="1"/>
    <col min="8839" max="9022" width="0.85546875" style="31"/>
    <col min="9023" max="9023" width="2.5703125" style="31" customWidth="1"/>
    <col min="9024" max="9091" width="0.85546875" style="31"/>
    <col min="9092" max="9092" width="0.28515625" style="31" customWidth="1"/>
    <col min="9093" max="9094" width="0" style="31" hidden="1" customWidth="1"/>
    <col min="9095" max="9278" width="0.85546875" style="31"/>
    <col min="9279" max="9279" width="2.5703125" style="31" customWidth="1"/>
    <col min="9280" max="9347" width="0.85546875" style="31"/>
    <col min="9348" max="9348" width="0.28515625" style="31" customWidth="1"/>
    <col min="9349" max="9350" width="0" style="31" hidden="1" customWidth="1"/>
    <col min="9351" max="9534" width="0.85546875" style="31"/>
    <col min="9535" max="9535" width="2.5703125" style="31" customWidth="1"/>
    <col min="9536" max="9603" width="0.85546875" style="31"/>
    <col min="9604" max="9604" width="0.28515625" style="31" customWidth="1"/>
    <col min="9605" max="9606" width="0" style="31" hidden="1" customWidth="1"/>
    <col min="9607" max="9790" width="0.85546875" style="31"/>
    <col min="9791" max="9791" width="2.5703125" style="31" customWidth="1"/>
    <col min="9792" max="9859" width="0.85546875" style="31"/>
    <col min="9860" max="9860" width="0.28515625" style="31" customWidth="1"/>
    <col min="9861" max="9862" width="0" style="31" hidden="1" customWidth="1"/>
    <col min="9863" max="10046" width="0.85546875" style="31"/>
    <col min="10047" max="10047" width="2.5703125" style="31" customWidth="1"/>
    <col min="10048" max="10115" width="0.85546875" style="31"/>
    <col min="10116" max="10116" width="0.28515625" style="31" customWidth="1"/>
    <col min="10117" max="10118" width="0" style="31" hidden="1" customWidth="1"/>
    <col min="10119" max="10302" width="0.85546875" style="31"/>
    <col min="10303" max="10303" width="2.5703125" style="31" customWidth="1"/>
    <col min="10304" max="10371" width="0.85546875" style="31"/>
    <col min="10372" max="10372" width="0.28515625" style="31" customWidth="1"/>
    <col min="10373" max="10374" width="0" style="31" hidden="1" customWidth="1"/>
    <col min="10375" max="10558" width="0.85546875" style="31"/>
    <col min="10559" max="10559" width="2.5703125" style="31" customWidth="1"/>
    <col min="10560" max="10627" width="0.85546875" style="31"/>
    <col min="10628" max="10628" width="0.28515625" style="31" customWidth="1"/>
    <col min="10629" max="10630" width="0" style="31" hidden="1" customWidth="1"/>
    <col min="10631" max="10814" width="0.85546875" style="31"/>
    <col min="10815" max="10815" width="2.5703125" style="31" customWidth="1"/>
    <col min="10816" max="10883" width="0.85546875" style="31"/>
    <col min="10884" max="10884" width="0.28515625" style="31" customWidth="1"/>
    <col min="10885" max="10886" width="0" style="31" hidden="1" customWidth="1"/>
    <col min="10887" max="11070" width="0.85546875" style="31"/>
    <col min="11071" max="11071" width="2.5703125" style="31" customWidth="1"/>
    <col min="11072" max="11139" width="0.85546875" style="31"/>
    <col min="11140" max="11140" width="0.28515625" style="31" customWidth="1"/>
    <col min="11141" max="11142" width="0" style="31" hidden="1" customWidth="1"/>
    <col min="11143" max="11326" width="0.85546875" style="31"/>
    <col min="11327" max="11327" width="2.5703125" style="31" customWidth="1"/>
    <col min="11328" max="11395" width="0.85546875" style="31"/>
    <col min="11396" max="11396" width="0.28515625" style="31" customWidth="1"/>
    <col min="11397" max="11398" width="0" style="31" hidden="1" customWidth="1"/>
    <col min="11399" max="11582" width="0.85546875" style="31"/>
    <col min="11583" max="11583" width="2.5703125" style="31" customWidth="1"/>
    <col min="11584" max="11651" width="0.85546875" style="31"/>
    <col min="11652" max="11652" width="0.28515625" style="31" customWidth="1"/>
    <col min="11653" max="11654" width="0" style="31" hidden="1" customWidth="1"/>
    <col min="11655" max="11838" width="0.85546875" style="31"/>
    <col min="11839" max="11839" width="2.5703125" style="31" customWidth="1"/>
    <col min="11840" max="11907" width="0.85546875" style="31"/>
    <col min="11908" max="11908" width="0.28515625" style="31" customWidth="1"/>
    <col min="11909" max="11910" width="0" style="31" hidden="1" customWidth="1"/>
    <col min="11911" max="12094" width="0.85546875" style="31"/>
    <col min="12095" max="12095" width="2.5703125" style="31" customWidth="1"/>
    <col min="12096" max="12163" width="0.85546875" style="31"/>
    <col min="12164" max="12164" width="0.28515625" style="31" customWidth="1"/>
    <col min="12165" max="12166" width="0" style="31" hidden="1" customWidth="1"/>
    <col min="12167" max="12350" width="0.85546875" style="31"/>
    <col min="12351" max="12351" width="2.5703125" style="31" customWidth="1"/>
    <col min="12352" max="12419" width="0.85546875" style="31"/>
    <col min="12420" max="12420" width="0.28515625" style="31" customWidth="1"/>
    <col min="12421" max="12422" width="0" style="31" hidden="1" customWidth="1"/>
    <col min="12423" max="12606" width="0.85546875" style="31"/>
    <col min="12607" max="12607" width="2.5703125" style="31" customWidth="1"/>
    <col min="12608" max="12675" width="0.85546875" style="31"/>
    <col min="12676" max="12676" width="0.28515625" style="31" customWidth="1"/>
    <col min="12677" max="12678" width="0" style="31" hidden="1" customWidth="1"/>
    <col min="12679" max="12862" width="0.85546875" style="31"/>
    <col min="12863" max="12863" width="2.5703125" style="31" customWidth="1"/>
    <col min="12864" max="12931" width="0.85546875" style="31"/>
    <col min="12932" max="12932" width="0.28515625" style="31" customWidth="1"/>
    <col min="12933" max="12934" width="0" style="31" hidden="1" customWidth="1"/>
    <col min="12935" max="13118" width="0.85546875" style="31"/>
    <col min="13119" max="13119" width="2.5703125" style="31" customWidth="1"/>
    <col min="13120" max="13187" width="0.85546875" style="31"/>
    <col min="13188" max="13188" width="0.28515625" style="31" customWidth="1"/>
    <col min="13189" max="13190" width="0" style="31" hidden="1" customWidth="1"/>
    <col min="13191" max="13374" width="0.85546875" style="31"/>
    <col min="13375" max="13375" width="2.5703125" style="31" customWidth="1"/>
    <col min="13376" max="13443" width="0.85546875" style="31"/>
    <col min="13444" max="13444" width="0.28515625" style="31" customWidth="1"/>
    <col min="13445" max="13446" width="0" style="31" hidden="1" customWidth="1"/>
    <col min="13447" max="13630" width="0.85546875" style="31"/>
    <col min="13631" max="13631" width="2.5703125" style="31" customWidth="1"/>
    <col min="13632" max="13699" width="0.85546875" style="31"/>
    <col min="13700" max="13700" width="0.28515625" style="31" customWidth="1"/>
    <col min="13701" max="13702" width="0" style="31" hidden="1" customWidth="1"/>
    <col min="13703" max="13886" width="0.85546875" style="31"/>
    <col min="13887" max="13887" width="2.5703125" style="31" customWidth="1"/>
    <col min="13888" max="13955" width="0.85546875" style="31"/>
    <col min="13956" max="13956" width="0.28515625" style="31" customWidth="1"/>
    <col min="13957" max="13958" width="0" style="31" hidden="1" customWidth="1"/>
    <col min="13959" max="14142" width="0.85546875" style="31"/>
    <col min="14143" max="14143" width="2.5703125" style="31" customWidth="1"/>
    <col min="14144" max="14211" width="0.85546875" style="31"/>
    <col min="14212" max="14212" width="0.28515625" style="31" customWidth="1"/>
    <col min="14213" max="14214" width="0" style="31" hidden="1" customWidth="1"/>
    <col min="14215" max="14398" width="0.85546875" style="31"/>
    <col min="14399" max="14399" width="2.5703125" style="31" customWidth="1"/>
    <col min="14400" max="14467" width="0.85546875" style="31"/>
    <col min="14468" max="14468" width="0.28515625" style="31" customWidth="1"/>
    <col min="14469" max="14470" width="0" style="31" hidden="1" customWidth="1"/>
    <col min="14471" max="14654" width="0.85546875" style="31"/>
    <col min="14655" max="14655" width="2.5703125" style="31" customWidth="1"/>
    <col min="14656" max="14723" width="0.85546875" style="31"/>
    <col min="14724" max="14724" width="0.28515625" style="31" customWidth="1"/>
    <col min="14725" max="14726" width="0" style="31" hidden="1" customWidth="1"/>
    <col min="14727" max="14910" width="0.85546875" style="31"/>
    <col min="14911" max="14911" width="2.5703125" style="31" customWidth="1"/>
    <col min="14912" max="14979" width="0.85546875" style="31"/>
    <col min="14980" max="14980" width="0.28515625" style="31" customWidth="1"/>
    <col min="14981" max="14982" width="0" style="31" hidden="1" customWidth="1"/>
    <col min="14983" max="15166" width="0.85546875" style="31"/>
    <col min="15167" max="15167" width="2.5703125" style="31" customWidth="1"/>
    <col min="15168" max="15235" width="0.85546875" style="31"/>
    <col min="15236" max="15236" width="0.28515625" style="31" customWidth="1"/>
    <col min="15237" max="15238" width="0" style="31" hidden="1" customWidth="1"/>
    <col min="15239" max="15422" width="0.85546875" style="31"/>
    <col min="15423" max="15423" width="2.5703125" style="31" customWidth="1"/>
    <col min="15424" max="15491" width="0.85546875" style="31"/>
    <col min="15492" max="15492" width="0.28515625" style="31" customWidth="1"/>
    <col min="15493" max="15494" width="0" style="31" hidden="1" customWidth="1"/>
    <col min="15495" max="15678" width="0.85546875" style="31"/>
    <col min="15679" max="15679" width="2.5703125" style="31" customWidth="1"/>
    <col min="15680" max="15747" width="0.85546875" style="31"/>
    <col min="15748" max="15748" width="0.28515625" style="31" customWidth="1"/>
    <col min="15749" max="15750" width="0" style="31" hidden="1" customWidth="1"/>
    <col min="15751" max="15934" width="0.85546875" style="31"/>
    <col min="15935" max="15935" width="2.5703125" style="31" customWidth="1"/>
    <col min="15936" max="16003" width="0.85546875" style="31"/>
    <col min="16004" max="16004" width="0.28515625" style="31" customWidth="1"/>
    <col min="16005" max="16006" width="0" style="31" hidden="1" customWidth="1"/>
    <col min="16007" max="16190" width="0.85546875" style="31"/>
    <col min="16191" max="16191" width="2.5703125" style="31" customWidth="1"/>
    <col min="16192" max="16259" width="0.85546875" style="31"/>
    <col min="16260" max="16260" width="0.28515625" style="31" customWidth="1"/>
    <col min="16261" max="16262" width="0" style="31" hidden="1" customWidth="1"/>
    <col min="16263" max="16384" width="0.85546875" style="31"/>
  </cols>
  <sheetData>
    <row r="1" spans="1:166" ht="12.7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3" t="s">
        <v>402</v>
      </c>
    </row>
    <row r="2" spans="1:166" ht="20.100000000000001" customHeight="1">
      <c r="A2" s="104" t="s">
        <v>403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</row>
    <row r="3" spans="1:166" ht="11.25" customHeight="1">
      <c r="A3" s="105" t="s">
        <v>218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6"/>
      <c r="AP3" s="109" t="s">
        <v>219</v>
      </c>
      <c r="AQ3" s="105"/>
      <c r="AR3" s="105"/>
      <c r="AS3" s="105"/>
      <c r="AT3" s="105"/>
      <c r="AU3" s="106"/>
      <c r="AV3" s="109" t="s">
        <v>404</v>
      </c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6"/>
      <c r="BL3" s="109" t="s">
        <v>405</v>
      </c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6"/>
      <c r="CF3" s="111" t="s">
        <v>221</v>
      </c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3"/>
      <c r="ET3" s="109" t="s">
        <v>28</v>
      </c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</row>
    <row r="4" spans="1:166" ht="33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8"/>
      <c r="AP4" s="110"/>
      <c r="AQ4" s="107"/>
      <c r="AR4" s="107"/>
      <c r="AS4" s="107"/>
      <c r="AT4" s="107"/>
      <c r="AU4" s="108"/>
      <c r="AV4" s="110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8"/>
      <c r="BL4" s="110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8"/>
      <c r="CF4" s="112" t="s">
        <v>223</v>
      </c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3"/>
      <c r="CW4" s="111" t="s">
        <v>224</v>
      </c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3"/>
      <c r="DN4" s="111" t="s">
        <v>225</v>
      </c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3"/>
      <c r="EE4" s="111" t="s">
        <v>32</v>
      </c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3"/>
      <c r="ET4" s="110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</row>
    <row r="5" spans="1:166" ht="12" thickBot="1">
      <c r="A5" s="123">
        <v>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4"/>
      <c r="AP5" s="116">
        <v>2</v>
      </c>
      <c r="AQ5" s="117"/>
      <c r="AR5" s="117"/>
      <c r="AS5" s="117"/>
      <c r="AT5" s="117"/>
      <c r="AU5" s="118"/>
      <c r="AV5" s="116">
        <v>3</v>
      </c>
      <c r="AW5" s="117"/>
      <c r="AX5" s="117"/>
      <c r="AY5" s="117"/>
      <c r="AZ5" s="117"/>
      <c r="BA5" s="117"/>
      <c r="BB5" s="117"/>
      <c r="BC5" s="117"/>
      <c r="BD5" s="117"/>
      <c r="BE5" s="383"/>
      <c r="BF5" s="383"/>
      <c r="BG5" s="383"/>
      <c r="BH5" s="383"/>
      <c r="BI5" s="383"/>
      <c r="BJ5" s="383"/>
      <c r="BK5" s="384"/>
      <c r="BL5" s="116">
        <v>4</v>
      </c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8"/>
      <c r="CF5" s="116">
        <v>5</v>
      </c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8"/>
      <c r="CW5" s="116">
        <v>6</v>
      </c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8"/>
      <c r="DN5" s="116">
        <v>7</v>
      </c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8"/>
      <c r="EE5" s="116">
        <v>8</v>
      </c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8"/>
      <c r="ET5" s="116">
        <v>9</v>
      </c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</row>
    <row r="6" spans="1:166" ht="33.950000000000003" customHeight="1">
      <c r="A6" s="378" t="s">
        <v>173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9"/>
      <c r="AP6" s="120" t="s">
        <v>174</v>
      </c>
      <c r="AQ6" s="121"/>
      <c r="AR6" s="121"/>
      <c r="AS6" s="121"/>
      <c r="AT6" s="121"/>
      <c r="AU6" s="121"/>
      <c r="AV6" s="122" t="s">
        <v>228</v>
      </c>
      <c r="AW6" s="122"/>
      <c r="AX6" s="122"/>
      <c r="AY6" s="122"/>
      <c r="AZ6" s="122"/>
      <c r="BA6" s="122"/>
      <c r="BB6" s="122"/>
      <c r="BC6" s="122"/>
      <c r="BD6" s="122"/>
      <c r="BE6" s="339"/>
      <c r="BF6" s="340"/>
      <c r="BG6" s="340"/>
      <c r="BH6" s="340"/>
      <c r="BI6" s="340"/>
      <c r="BJ6" s="340"/>
      <c r="BK6" s="341"/>
      <c r="BL6" s="380">
        <v>4030563.75</v>
      </c>
      <c r="BM6" s="381"/>
      <c r="BN6" s="381"/>
      <c r="BO6" s="381"/>
      <c r="BP6" s="381"/>
      <c r="BQ6" s="381"/>
      <c r="BR6" s="381"/>
      <c r="BS6" s="381"/>
      <c r="BT6" s="381"/>
      <c r="BU6" s="381"/>
      <c r="BV6" s="381"/>
      <c r="BW6" s="381"/>
      <c r="BX6" s="381"/>
      <c r="BY6" s="381"/>
      <c r="BZ6" s="381"/>
      <c r="CA6" s="381"/>
      <c r="CB6" s="381"/>
      <c r="CC6" s="381"/>
      <c r="CD6" s="381"/>
      <c r="CE6" s="381"/>
      <c r="CF6" s="380">
        <v>2542815.89</v>
      </c>
      <c r="CG6" s="381"/>
      <c r="CH6" s="381"/>
      <c r="CI6" s="381"/>
      <c r="CJ6" s="381"/>
      <c r="CK6" s="381"/>
      <c r="CL6" s="381"/>
      <c r="CM6" s="381"/>
      <c r="CN6" s="381"/>
      <c r="CO6" s="381"/>
      <c r="CP6" s="381"/>
      <c r="CQ6" s="381"/>
      <c r="CR6" s="381"/>
      <c r="CS6" s="381"/>
      <c r="CT6" s="381"/>
      <c r="CU6" s="381"/>
      <c r="CV6" s="381"/>
      <c r="CW6" s="381"/>
      <c r="CX6" s="381"/>
      <c r="CY6" s="381"/>
      <c r="CZ6" s="381"/>
      <c r="DA6" s="381"/>
      <c r="DB6" s="381"/>
      <c r="DC6" s="381"/>
      <c r="DD6" s="381"/>
      <c r="DE6" s="381"/>
      <c r="DF6" s="381"/>
      <c r="DG6" s="381"/>
      <c r="DH6" s="381"/>
      <c r="DI6" s="381"/>
      <c r="DJ6" s="381"/>
      <c r="DK6" s="381"/>
      <c r="DL6" s="381"/>
      <c r="DM6" s="381"/>
      <c r="DN6" s="381"/>
      <c r="DO6" s="381"/>
      <c r="DP6" s="381"/>
      <c r="DQ6" s="381"/>
      <c r="DR6" s="381"/>
      <c r="DS6" s="381"/>
      <c r="DT6" s="381"/>
      <c r="DU6" s="381"/>
      <c r="DV6" s="381"/>
      <c r="DW6" s="381"/>
      <c r="DX6" s="381"/>
      <c r="DY6" s="381"/>
      <c r="DZ6" s="381"/>
      <c r="EA6" s="381"/>
      <c r="EB6" s="381"/>
      <c r="EC6" s="381"/>
      <c r="ED6" s="381"/>
      <c r="EE6" s="380">
        <v>2542815.89</v>
      </c>
      <c r="EF6" s="381"/>
      <c r="EG6" s="381"/>
      <c r="EH6" s="381"/>
      <c r="EI6" s="381"/>
      <c r="EJ6" s="381"/>
      <c r="EK6" s="381"/>
      <c r="EL6" s="381"/>
      <c r="EM6" s="381"/>
      <c r="EN6" s="381"/>
      <c r="EO6" s="381"/>
      <c r="EP6" s="381"/>
      <c r="EQ6" s="381"/>
      <c r="ER6" s="381"/>
      <c r="ES6" s="381"/>
      <c r="ET6" s="380">
        <f>BL6-EE6</f>
        <v>1487747.8599999999</v>
      </c>
      <c r="EU6" s="381"/>
      <c r="EV6" s="381"/>
      <c r="EW6" s="381"/>
      <c r="EX6" s="381"/>
      <c r="EY6" s="381"/>
      <c r="EZ6" s="381"/>
      <c r="FA6" s="381"/>
      <c r="FB6" s="381"/>
      <c r="FC6" s="381"/>
      <c r="FD6" s="381"/>
      <c r="FE6" s="381"/>
      <c r="FF6" s="381"/>
      <c r="FG6" s="381"/>
      <c r="FH6" s="381"/>
      <c r="FI6" s="381"/>
      <c r="FJ6" s="382"/>
    </row>
    <row r="7" spans="1:166" ht="15" customHeight="1">
      <c r="A7" s="327" t="s">
        <v>44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8"/>
      <c r="AP7" s="329" t="s">
        <v>175</v>
      </c>
      <c r="AQ7" s="323"/>
      <c r="AR7" s="323"/>
      <c r="AS7" s="323"/>
      <c r="AT7" s="323"/>
      <c r="AU7" s="324"/>
      <c r="AV7" s="322" t="s">
        <v>228</v>
      </c>
      <c r="AW7" s="323"/>
      <c r="AX7" s="323"/>
      <c r="AY7" s="323"/>
      <c r="AZ7" s="323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4"/>
      <c r="BL7" s="377">
        <v>4030563.75</v>
      </c>
      <c r="BM7" s="343"/>
      <c r="BN7" s="343"/>
      <c r="BO7" s="343"/>
      <c r="BP7" s="343"/>
      <c r="BQ7" s="343"/>
      <c r="BR7" s="343"/>
      <c r="BS7" s="343"/>
      <c r="BT7" s="343"/>
      <c r="BU7" s="343"/>
      <c r="BV7" s="343"/>
      <c r="BW7" s="343"/>
      <c r="BX7" s="343"/>
      <c r="BY7" s="343"/>
      <c r="BZ7" s="343"/>
      <c r="CA7" s="343"/>
      <c r="CB7" s="343"/>
      <c r="CC7" s="343"/>
      <c r="CD7" s="343"/>
      <c r="CE7" s="344"/>
      <c r="CF7" s="377">
        <v>2542815.89</v>
      </c>
      <c r="CG7" s="343"/>
      <c r="CH7" s="343"/>
      <c r="CI7" s="343"/>
      <c r="CJ7" s="343"/>
      <c r="CK7" s="343"/>
      <c r="CL7" s="343"/>
      <c r="CM7" s="343"/>
      <c r="CN7" s="343"/>
      <c r="CO7" s="343"/>
      <c r="CP7" s="343"/>
      <c r="CQ7" s="343"/>
      <c r="CR7" s="343"/>
      <c r="CS7" s="343"/>
      <c r="CT7" s="343"/>
      <c r="CU7" s="343"/>
      <c r="CV7" s="344"/>
      <c r="CW7" s="342"/>
      <c r="CX7" s="343"/>
      <c r="CY7" s="343"/>
      <c r="CZ7" s="343"/>
      <c r="DA7" s="343"/>
      <c r="DB7" s="343"/>
      <c r="DC7" s="343"/>
      <c r="DD7" s="343"/>
      <c r="DE7" s="343"/>
      <c r="DF7" s="343"/>
      <c r="DG7" s="343"/>
      <c r="DH7" s="343"/>
      <c r="DI7" s="343"/>
      <c r="DJ7" s="343"/>
      <c r="DK7" s="343"/>
      <c r="DL7" s="343"/>
      <c r="DM7" s="344"/>
      <c r="DN7" s="342"/>
      <c r="DO7" s="343"/>
      <c r="DP7" s="343"/>
      <c r="DQ7" s="343"/>
      <c r="DR7" s="343"/>
      <c r="DS7" s="343"/>
      <c r="DT7" s="343"/>
      <c r="DU7" s="343"/>
      <c r="DV7" s="343"/>
      <c r="DW7" s="343"/>
      <c r="DX7" s="343"/>
      <c r="DY7" s="343"/>
      <c r="DZ7" s="343"/>
      <c r="EA7" s="343"/>
      <c r="EB7" s="343"/>
      <c r="EC7" s="343"/>
      <c r="ED7" s="344"/>
      <c r="EE7" s="377">
        <f>EE6</f>
        <v>2542815.89</v>
      </c>
      <c r="EF7" s="343"/>
      <c r="EG7" s="343"/>
      <c r="EH7" s="343"/>
      <c r="EI7" s="343"/>
      <c r="EJ7" s="343"/>
      <c r="EK7" s="343"/>
      <c r="EL7" s="343"/>
      <c r="EM7" s="343"/>
      <c r="EN7" s="343"/>
      <c r="EO7" s="343"/>
      <c r="EP7" s="343"/>
      <c r="EQ7" s="343"/>
      <c r="ER7" s="343"/>
      <c r="ES7" s="344"/>
      <c r="ET7" s="377">
        <f>BL7-EE7</f>
        <v>1487747.8599999999</v>
      </c>
      <c r="EU7" s="343"/>
      <c r="EV7" s="343"/>
      <c r="EW7" s="343"/>
      <c r="EX7" s="343"/>
      <c r="EY7" s="343"/>
      <c r="EZ7" s="343"/>
      <c r="FA7" s="343"/>
      <c r="FB7" s="343"/>
      <c r="FC7" s="343"/>
      <c r="FD7" s="343"/>
      <c r="FE7" s="343"/>
      <c r="FF7" s="343"/>
      <c r="FG7" s="343"/>
      <c r="FH7" s="343"/>
      <c r="FI7" s="343"/>
      <c r="FJ7" s="348"/>
    </row>
    <row r="8" spans="1:166" ht="23.25" customHeight="1">
      <c r="A8" s="315" t="s">
        <v>406</v>
      </c>
      <c r="B8" s="315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6"/>
      <c r="AP8" s="330"/>
      <c r="AQ8" s="294"/>
      <c r="AR8" s="294"/>
      <c r="AS8" s="294"/>
      <c r="AT8" s="294"/>
      <c r="AU8" s="331"/>
      <c r="AV8" s="332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331"/>
      <c r="BL8" s="345"/>
      <c r="BM8" s="346"/>
      <c r="BN8" s="346"/>
      <c r="BO8" s="346"/>
      <c r="BP8" s="346"/>
      <c r="BQ8" s="346"/>
      <c r="BR8" s="346"/>
      <c r="BS8" s="346"/>
      <c r="BT8" s="346"/>
      <c r="BU8" s="346"/>
      <c r="BV8" s="346"/>
      <c r="BW8" s="346"/>
      <c r="BX8" s="346"/>
      <c r="BY8" s="346"/>
      <c r="BZ8" s="346"/>
      <c r="CA8" s="346"/>
      <c r="CB8" s="346"/>
      <c r="CC8" s="346"/>
      <c r="CD8" s="346"/>
      <c r="CE8" s="347"/>
      <c r="CF8" s="345"/>
      <c r="CG8" s="346"/>
      <c r="CH8" s="346"/>
      <c r="CI8" s="346"/>
      <c r="CJ8" s="346"/>
      <c r="CK8" s="346"/>
      <c r="CL8" s="346"/>
      <c r="CM8" s="346"/>
      <c r="CN8" s="346"/>
      <c r="CO8" s="346"/>
      <c r="CP8" s="346"/>
      <c r="CQ8" s="346"/>
      <c r="CR8" s="346"/>
      <c r="CS8" s="346"/>
      <c r="CT8" s="346"/>
      <c r="CU8" s="346"/>
      <c r="CV8" s="347"/>
      <c r="CW8" s="345"/>
      <c r="CX8" s="346"/>
      <c r="CY8" s="346"/>
      <c r="CZ8" s="346"/>
      <c r="DA8" s="346"/>
      <c r="DB8" s="346"/>
      <c r="DC8" s="346"/>
      <c r="DD8" s="346"/>
      <c r="DE8" s="346"/>
      <c r="DF8" s="346"/>
      <c r="DG8" s="346"/>
      <c r="DH8" s="346"/>
      <c r="DI8" s="346"/>
      <c r="DJ8" s="346"/>
      <c r="DK8" s="346"/>
      <c r="DL8" s="346"/>
      <c r="DM8" s="347"/>
      <c r="DN8" s="345"/>
      <c r="DO8" s="346"/>
      <c r="DP8" s="346"/>
      <c r="DQ8" s="346"/>
      <c r="DR8" s="346"/>
      <c r="DS8" s="346"/>
      <c r="DT8" s="346"/>
      <c r="DU8" s="346"/>
      <c r="DV8" s="346"/>
      <c r="DW8" s="346"/>
      <c r="DX8" s="346"/>
      <c r="DY8" s="346"/>
      <c r="DZ8" s="346"/>
      <c r="EA8" s="346"/>
      <c r="EB8" s="346"/>
      <c r="EC8" s="346"/>
      <c r="ED8" s="347"/>
      <c r="EE8" s="345"/>
      <c r="EF8" s="346"/>
      <c r="EG8" s="346"/>
      <c r="EH8" s="346"/>
      <c r="EI8" s="346"/>
      <c r="EJ8" s="346"/>
      <c r="EK8" s="346"/>
      <c r="EL8" s="346"/>
      <c r="EM8" s="346"/>
      <c r="EN8" s="346"/>
      <c r="EO8" s="346"/>
      <c r="EP8" s="346"/>
      <c r="EQ8" s="346"/>
      <c r="ER8" s="346"/>
      <c r="ES8" s="347"/>
      <c r="ET8" s="345"/>
      <c r="EU8" s="346"/>
      <c r="EV8" s="346"/>
      <c r="EW8" s="346"/>
      <c r="EX8" s="346"/>
      <c r="EY8" s="346"/>
      <c r="EZ8" s="346"/>
      <c r="FA8" s="346"/>
      <c r="FB8" s="346"/>
      <c r="FC8" s="346"/>
      <c r="FD8" s="346"/>
      <c r="FE8" s="346"/>
      <c r="FF8" s="346"/>
      <c r="FG8" s="346"/>
      <c r="FH8" s="346"/>
      <c r="FI8" s="346"/>
      <c r="FJ8" s="349"/>
    </row>
    <row r="9" spans="1:166" ht="15" customHeight="1">
      <c r="A9" s="360" t="s">
        <v>176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1"/>
      <c r="AP9" s="329"/>
      <c r="AQ9" s="323"/>
      <c r="AR9" s="323"/>
      <c r="AS9" s="323"/>
      <c r="AT9" s="323"/>
      <c r="AU9" s="324"/>
      <c r="AV9" s="322"/>
      <c r="AW9" s="323"/>
      <c r="AX9" s="323"/>
      <c r="AY9" s="323"/>
      <c r="AZ9" s="323"/>
      <c r="BA9" s="323"/>
      <c r="BB9" s="323"/>
      <c r="BC9" s="323"/>
      <c r="BD9" s="323"/>
      <c r="BE9" s="323"/>
      <c r="BF9" s="323"/>
      <c r="BG9" s="323"/>
      <c r="BH9" s="323"/>
      <c r="BI9" s="323"/>
      <c r="BJ9" s="323"/>
      <c r="BK9" s="324"/>
      <c r="BL9" s="342"/>
      <c r="BM9" s="343"/>
      <c r="BN9" s="343"/>
      <c r="BO9" s="343"/>
      <c r="BP9" s="343"/>
      <c r="BQ9" s="343"/>
      <c r="BR9" s="343"/>
      <c r="BS9" s="343"/>
      <c r="BT9" s="343"/>
      <c r="BU9" s="343"/>
      <c r="BV9" s="343"/>
      <c r="BW9" s="343"/>
      <c r="BX9" s="343"/>
      <c r="BY9" s="343"/>
      <c r="BZ9" s="343"/>
      <c r="CA9" s="343"/>
      <c r="CB9" s="343"/>
      <c r="CC9" s="343"/>
      <c r="CD9" s="343"/>
      <c r="CE9" s="344"/>
      <c r="CF9" s="342"/>
      <c r="CG9" s="343"/>
      <c r="CH9" s="343"/>
      <c r="CI9" s="343"/>
      <c r="CJ9" s="343"/>
      <c r="CK9" s="343"/>
      <c r="CL9" s="343"/>
      <c r="CM9" s="343"/>
      <c r="CN9" s="343"/>
      <c r="CO9" s="343"/>
      <c r="CP9" s="343"/>
      <c r="CQ9" s="343"/>
      <c r="CR9" s="343"/>
      <c r="CS9" s="343"/>
      <c r="CT9" s="343"/>
      <c r="CU9" s="343"/>
      <c r="CV9" s="344"/>
      <c r="CW9" s="342"/>
      <c r="CX9" s="343"/>
      <c r="CY9" s="343"/>
      <c r="CZ9" s="343"/>
      <c r="DA9" s="343"/>
      <c r="DB9" s="343"/>
      <c r="DC9" s="343"/>
      <c r="DD9" s="343"/>
      <c r="DE9" s="343"/>
      <c r="DF9" s="343"/>
      <c r="DG9" s="343"/>
      <c r="DH9" s="343"/>
      <c r="DI9" s="343"/>
      <c r="DJ9" s="343"/>
      <c r="DK9" s="343"/>
      <c r="DL9" s="343"/>
      <c r="DM9" s="344"/>
      <c r="DN9" s="342"/>
      <c r="DO9" s="343"/>
      <c r="DP9" s="343"/>
      <c r="DQ9" s="343"/>
      <c r="DR9" s="343"/>
      <c r="DS9" s="343"/>
      <c r="DT9" s="343"/>
      <c r="DU9" s="343"/>
      <c r="DV9" s="343"/>
      <c r="DW9" s="343"/>
      <c r="DX9" s="343"/>
      <c r="DY9" s="343"/>
      <c r="DZ9" s="343"/>
      <c r="EA9" s="343"/>
      <c r="EB9" s="343"/>
      <c r="EC9" s="343"/>
      <c r="ED9" s="344"/>
      <c r="EE9" s="342"/>
      <c r="EF9" s="343"/>
      <c r="EG9" s="343"/>
      <c r="EH9" s="343"/>
      <c r="EI9" s="343"/>
      <c r="EJ9" s="343"/>
      <c r="EK9" s="343"/>
      <c r="EL9" s="343"/>
      <c r="EM9" s="343"/>
      <c r="EN9" s="343"/>
      <c r="EO9" s="343"/>
      <c r="EP9" s="343"/>
      <c r="EQ9" s="343"/>
      <c r="ER9" s="343"/>
      <c r="ES9" s="344"/>
      <c r="ET9" s="342"/>
      <c r="EU9" s="343"/>
      <c r="EV9" s="343"/>
      <c r="EW9" s="343"/>
      <c r="EX9" s="343"/>
      <c r="EY9" s="343"/>
      <c r="EZ9" s="343"/>
      <c r="FA9" s="343"/>
      <c r="FB9" s="343"/>
      <c r="FC9" s="343"/>
      <c r="FD9" s="343"/>
      <c r="FE9" s="343"/>
      <c r="FF9" s="343"/>
      <c r="FG9" s="343"/>
      <c r="FH9" s="343"/>
      <c r="FI9" s="343"/>
      <c r="FJ9" s="348"/>
    </row>
    <row r="10" spans="1:166" ht="15" customHeight="1">
      <c r="A10" s="376"/>
      <c r="B10" s="376"/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376"/>
      <c r="AM10" s="376"/>
      <c r="AN10" s="376"/>
      <c r="AO10" s="376"/>
      <c r="AP10" s="330"/>
      <c r="AQ10" s="294"/>
      <c r="AR10" s="294"/>
      <c r="AS10" s="294"/>
      <c r="AT10" s="294"/>
      <c r="AU10" s="331"/>
      <c r="AV10" s="332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331"/>
      <c r="BL10" s="345"/>
      <c r="BM10" s="346"/>
      <c r="BN10" s="346"/>
      <c r="BO10" s="346"/>
      <c r="BP10" s="346"/>
      <c r="BQ10" s="346"/>
      <c r="BR10" s="346"/>
      <c r="BS10" s="346"/>
      <c r="BT10" s="346"/>
      <c r="BU10" s="346"/>
      <c r="BV10" s="346"/>
      <c r="BW10" s="346"/>
      <c r="BX10" s="346"/>
      <c r="BY10" s="346"/>
      <c r="BZ10" s="346"/>
      <c r="CA10" s="346"/>
      <c r="CB10" s="346"/>
      <c r="CC10" s="346"/>
      <c r="CD10" s="346"/>
      <c r="CE10" s="347"/>
      <c r="CF10" s="345"/>
      <c r="CG10" s="346"/>
      <c r="CH10" s="346"/>
      <c r="CI10" s="346"/>
      <c r="CJ10" s="346"/>
      <c r="CK10" s="346"/>
      <c r="CL10" s="346"/>
      <c r="CM10" s="346"/>
      <c r="CN10" s="346"/>
      <c r="CO10" s="346"/>
      <c r="CP10" s="346"/>
      <c r="CQ10" s="346"/>
      <c r="CR10" s="346"/>
      <c r="CS10" s="346"/>
      <c r="CT10" s="346"/>
      <c r="CU10" s="346"/>
      <c r="CV10" s="347"/>
      <c r="CW10" s="345"/>
      <c r="CX10" s="346"/>
      <c r="CY10" s="346"/>
      <c r="CZ10" s="346"/>
      <c r="DA10" s="346"/>
      <c r="DB10" s="346"/>
      <c r="DC10" s="346"/>
      <c r="DD10" s="346"/>
      <c r="DE10" s="346"/>
      <c r="DF10" s="346"/>
      <c r="DG10" s="346"/>
      <c r="DH10" s="346"/>
      <c r="DI10" s="346"/>
      <c r="DJ10" s="346"/>
      <c r="DK10" s="346"/>
      <c r="DL10" s="346"/>
      <c r="DM10" s="347"/>
      <c r="DN10" s="345"/>
      <c r="DO10" s="346"/>
      <c r="DP10" s="346"/>
      <c r="DQ10" s="346"/>
      <c r="DR10" s="346"/>
      <c r="DS10" s="346"/>
      <c r="DT10" s="346"/>
      <c r="DU10" s="346"/>
      <c r="DV10" s="346"/>
      <c r="DW10" s="346"/>
      <c r="DX10" s="346"/>
      <c r="DY10" s="346"/>
      <c r="DZ10" s="346"/>
      <c r="EA10" s="346"/>
      <c r="EB10" s="346"/>
      <c r="EC10" s="346"/>
      <c r="ED10" s="347"/>
      <c r="EE10" s="345"/>
      <c r="EF10" s="346"/>
      <c r="EG10" s="346"/>
      <c r="EH10" s="346"/>
      <c r="EI10" s="346"/>
      <c r="EJ10" s="346"/>
      <c r="EK10" s="346"/>
      <c r="EL10" s="346"/>
      <c r="EM10" s="346"/>
      <c r="EN10" s="346"/>
      <c r="EO10" s="346"/>
      <c r="EP10" s="346"/>
      <c r="EQ10" s="346"/>
      <c r="ER10" s="346"/>
      <c r="ES10" s="347"/>
      <c r="ET10" s="345"/>
      <c r="EU10" s="346"/>
      <c r="EV10" s="346"/>
      <c r="EW10" s="346"/>
      <c r="EX10" s="346"/>
      <c r="EY10" s="346"/>
      <c r="EZ10" s="346"/>
      <c r="FA10" s="346"/>
      <c r="FB10" s="346"/>
      <c r="FC10" s="346"/>
      <c r="FD10" s="346"/>
      <c r="FE10" s="346"/>
      <c r="FF10" s="346"/>
      <c r="FG10" s="346"/>
      <c r="FH10" s="346"/>
      <c r="FI10" s="346"/>
      <c r="FJ10" s="349"/>
    </row>
    <row r="11" spans="1:166" ht="15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139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200"/>
      <c r="BF11" s="201"/>
      <c r="BG11" s="201"/>
      <c r="BH11" s="201"/>
      <c r="BI11" s="201"/>
      <c r="BJ11" s="201"/>
      <c r="BK11" s="202"/>
      <c r="BL11" s="369"/>
      <c r="BM11" s="369"/>
      <c r="BN11" s="369"/>
      <c r="BO11" s="369"/>
      <c r="BP11" s="369"/>
      <c r="BQ11" s="369"/>
      <c r="BR11" s="369"/>
      <c r="BS11" s="369"/>
      <c r="BT11" s="369"/>
      <c r="BU11" s="369"/>
      <c r="BV11" s="369"/>
      <c r="BW11" s="369"/>
      <c r="BX11" s="369"/>
      <c r="BY11" s="369"/>
      <c r="BZ11" s="369"/>
      <c r="CA11" s="369"/>
      <c r="CB11" s="369"/>
      <c r="CC11" s="369"/>
      <c r="CD11" s="369"/>
      <c r="CE11" s="369"/>
      <c r="CF11" s="369"/>
      <c r="CG11" s="369"/>
      <c r="CH11" s="369"/>
      <c r="CI11" s="369"/>
      <c r="CJ11" s="369"/>
      <c r="CK11" s="369"/>
      <c r="CL11" s="369"/>
      <c r="CM11" s="369"/>
      <c r="CN11" s="369"/>
      <c r="CO11" s="369"/>
      <c r="CP11" s="369"/>
      <c r="CQ11" s="369"/>
      <c r="CR11" s="369"/>
      <c r="CS11" s="369"/>
      <c r="CT11" s="369"/>
      <c r="CU11" s="369"/>
      <c r="CV11" s="369"/>
      <c r="CW11" s="369"/>
      <c r="CX11" s="369"/>
      <c r="CY11" s="369"/>
      <c r="CZ11" s="369"/>
      <c r="DA11" s="369"/>
      <c r="DB11" s="369"/>
      <c r="DC11" s="369"/>
      <c r="DD11" s="369"/>
      <c r="DE11" s="369"/>
      <c r="DF11" s="369"/>
      <c r="DG11" s="369"/>
      <c r="DH11" s="369"/>
      <c r="DI11" s="369"/>
      <c r="DJ11" s="369"/>
      <c r="DK11" s="369"/>
      <c r="DL11" s="369"/>
      <c r="DM11" s="369"/>
      <c r="DN11" s="369"/>
      <c r="DO11" s="369"/>
      <c r="DP11" s="369"/>
      <c r="DQ11" s="369"/>
      <c r="DR11" s="369"/>
      <c r="DS11" s="369"/>
      <c r="DT11" s="369"/>
      <c r="DU11" s="369"/>
      <c r="DV11" s="369"/>
      <c r="DW11" s="369"/>
      <c r="DX11" s="369"/>
      <c r="DY11" s="369"/>
      <c r="DZ11" s="369"/>
      <c r="EA11" s="369"/>
      <c r="EB11" s="369"/>
      <c r="EC11" s="369"/>
      <c r="ED11" s="369"/>
      <c r="EE11" s="369"/>
      <c r="EF11" s="369"/>
      <c r="EG11" s="369"/>
      <c r="EH11" s="369"/>
      <c r="EI11" s="369"/>
      <c r="EJ11" s="369"/>
      <c r="EK11" s="369"/>
      <c r="EL11" s="369"/>
      <c r="EM11" s="369"/>
      <c r="EN11" s="369"/>
      <c r="EO11" s="369"/>
      <c r="EP11" s="369"/>
      <c r="EQ11" s="369"/>
      <c r="ER11" s="369"/>
      <c r="ES11" s="369"/>
      <c r="ET11" s="369"/>
      <c r="EU11" s="369"/>
      <c r="EV11" s="369"/>
      <c r="EW11" s="369"/>
      <c r="EX11" s="369"/>
      <c r="EY11" s="369"/>
      <c r="EZ11" s="369"/>
      <c r="FA11" s="369"/>
      <c r="FB11" s="369"/>
      <c r="FC11" s="369"/>
      <c r="FD11" s="369"/>
      <c r="FE11" s="369"/>
      <c r="FF11" s="369"/>
      <c r="FG11" s="369"/>
      <c r="FH11" s="369"/>
      <c r="FI11" s="369"/>
      <c r="FJ11" s="370"/>
    </row>
    <row r="12" spans="1:166" ht="15" customHeight="1">
      <c r="A12" s="206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139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200"/>
      <c r="BF12" s="201"/>
      <c r="BG12" s="201"/>
      <c r="BH12" s="201"/>
      <c r="BI12" s="201"/>
      <c r="BJ12" s="201"/>
      <c r="BK12" s="202"/>
      <c r="BL12" s="369"/>
      <c r="BM12" s="369"/>
      <c r="BN12" s="369"/>
      <c r="BO12" s="369"/>
      <c r="BP12" s="369"/>
      <c r="BQ12" s="369"/>
      <c r="BR12" s="369"/>
      <c r="BS12" s="369"/>
      <c r="BT12" s="369"/>
      <c r="BU12" s="369"/>
      <c r="BV12" s="369"/>
      <c r="BW12" s="369"/>
      <c r="BX12" s="369"/>
      <c r="BY12" s="369"/>
      <c r="BZ12" s="369"/>
      <c r="CA12" s="369"/>
      <c r="CB12" s="369"/>
      <c r="CC12" s="369"/>
      <c r="CD12" s="369"/>
      <c r="CE12" s="369"/>
      <c r="CF12" s="369"/>
      <c r="CG12" s="369"/>
      <c r="CH12" s="369"/>
      <c r="CI12" s="369"/>
      <c r="CJ12" s="369"/>
      <c r="CK12" s="369"/>
      <c r="CL12" s="369"/>
      <c r="CM12" s="369"/>
      <c r="CN12" s="369"/>
      <c r="CO12" s="369"/>
      <c r="CP12" s="369"/>
      <c r="CQ12" s="369"/>
      <c r="CR12" s="369"/>
      <c r="CS12" s="369"/>
      <c r="CT12" s="369"/>
      <c r="CU12" s="369"/>
      <c r="CV12" s="369"/>
      <c r="CW12" s="369"/>
      <c r="CX12" s="369"/>
      <c r="CY12" s="369"/>
      <c r="CZ12" s="369"/>
      <c r="DA12" s="369"/>
      <c r="DB12" s="369"/>
      <c r="DC12" s="369"/>
      <c r="DD12" s="369"/>
      <c r="DE12" s="369"/>
      <c r="DF12" s="369"/>
      <c r="DG12" s="369"/>
      <c r="DH12" s="369"/>
      <c r="DI12" s="369"/>
      <c r="DJ12" s="369"/>
      <c r="DK12" s="369"/>
      <c r="DL12" s="369"/>
      <c r="DM12" s="369"/>
      <c r="DN12" s="369"/>
      <c r="DO12" s="369"/>
      <c r="DP12" s="369"/>
      <c r="DQ12" s="369"/>
      <c r="DR12" s="369"/>
      <c r="DS12" s="369"/>
      <c r="DT12" s="369"/>
      <c r="DU12" s="369"/>
      <c r="DV12" s="369"/>
      <c r="DW12" s="369"/>
      <c r="DX12" s="369"/>
      <c r="DY12" s="369"/>
      <c r="DZ12" s="369"/>
      <c r="EA12" s="369"/>
      <c r="EB12" s="369"/>
      <c r="EC12" s="369"/>
      <c r="ED12" s="369"/>
      <c r="EE12" s="369"/>
      <c r="EF12" s="369"/>
      <c r="EG12" s="369"/>
      <c r="EH12" s="369"/>
      <c r="EI12" s="369"/>
      <c r="EJ12" s="369"/>
      <c r="EK12" s="369"/>
      <c r="EL12" s="369"/>
      <c r="EM12" s="369"/>
      <c r="EN12" s="369"/>
      <c r="EO12" s="369"/>
      <c r="EP12" s="369"/>
      <c r="EQ12" s="369"/>
      <c r="ER12" s="369"/>
      <c r="ES12" s="369"/>
      <c r="ET12" s="369"/>
      <c r="EU12" s="369"/>
      <c r="EV12" s="369"/>
      <c r="EW12" s="369"/>
      <c r="EX12" s="369"/>
      <c r="EY12" s="369"/>
      <c r="EZ12" s="369"/>
      <c r="FA12" s="369"/>
      <c r="FB12" s="369"/>
      <c r="FC12" s="369"/>
      <c r="FD12" s="369"/>
      <c r="FE12" s="369"/>
      <c r="FF12" s="369"/>
      <c r="FG12" s="369"/>
      <c r="FH12" s="369"/>
      <c r="FI12" s="369"/>
      <c r="FJ12" s="370"/>
    </row>
    <row r="13" spans="1:166" ht="15" customHeight="1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139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200"/>
      <c r="BF13" s="201"/>
      <c r="BG13" s="201"/>
      <c r="BH13" s="201"/>
      <c r="BI13" s="201"/>
      <c r="BJ13" s="201"/>
      <c r="BK13" s="202"/>
      <c r="BL13" s="369"/>
      <c r="BM13" s="369"/>
      <c r="BN13" s="369"/>
      <c r="BO13" s="369"/>
      <c r="BP13" s="369"/>
      <c r="BQ13" s="369"/>
      <c r="BR13" s="369"/>
      <c r="BS13" s="369"/>
      <c r="BT13" s="369"/>
      <c r="BU13" s="369"/>
      <c r="BV13" s="369"/>
      <c r="BW13" s="369"/>
      <c r="BX13" s="369"/>
      <c r="BY13" s="369"/>
      <c r="BZ13" s="369"/>
      <c r="CA13" s="369"/>
      <c r="CB13" s="369"/>
      <c r="CC13" s="369"/>
      <c r="CD13" s="369"/>
      <c r="CE13" s="369"/>
      <c r="CF13" s="369"/>
      <c r="CG13" s="369"/>
      <c r="CH13" s="369"/>
      <c r="CI13" s="369"/>
      <c r="CJ13" s="369"/>
      <c r="CK13" s="369"/>
      <c r="CL13" s="369"/>
      <c r="CM13" s="369"/>
      <c r="CN13" s="369"/>
      <c r="CO13" s="369"/>
      <c r="CP13" s="369"/>
      <c r="CQ13" s="369"/>
      <c r="CR13" s="369"/>
      <c r="CS13" s="369"/>
      <c r="CT13" s="369"/>
      <c r="CU13" s="369"/>
      <c r="CV13" s="369"/>
      <c r="CW13" s="369"/>
      <c r="CX13" s="369"/>
      <c r="CY13" s="369"/>
      <c r="CZ13" s="369"/>
      <c r="DA13" s="369"/>
      <c r="DB13" s="369"/>
      <c r="DC13" s="369"/>
      <c r="DD13" s="369"/>
      <c r="DE13" s="369"/>
      <c r="DF13" s="369"/>
      <c r="DG13" s="369"/>
      <c r="DH13" s="369"/>
      <c r="DI13" s="369"/>
      <c r="DJ13" s="369"/>
      <c r="DK13" s="369"/>
      <c r="DL13" s="369"/>
      <c r="DM13" s="369"/>
      <c r="DN13" s="369"/>
      <c r="DO13" s="369"/>
      <c r="DP13" s="369"/>
      <c r="DQ13" s="369"/>
      <c r="DR13" s="369"/>
      <c r="DS13" s="369"/>
      <c r="DT13" s="369"/>
      <c r="DU13" s="369"/>
      <c r="DV13" s="369"/>
      <c r="DW13" s="369"/>
      <c r="DX13" s="369"/>
      <c r="DY13" s="369"/>
      <c r="DZ13" s="369"/>
      <c r="EA13" s="369"/>
      <c r="EB13" s="369"/>
      <c r="EC13" s="369"/>
      <c r="ED13" s="369"/>
      <c r="EE13" s="369"/>
      <c r="EF13" s="369"/>
      <c r="EG13" s="369"/>
      <c r="EH13" s="369"/>
      <c r="EI13" s="369"/>
      <c r="EJ13" s="369"/>
      <c r="EK13" s="369"/>
      <c r="EL13" s="369"/>
      <c r="EM13" s="369"/>
      <c r="EN13" s="369"/>
      <c r="EO13" s="369"/>
      <c r="EP13" s="369"/>
      <c r="EQ13" s="369"/>
      <c r="ER13" s="369"/>
      <c r="ES13" s="369"/>
      <c r="ET13" s="369"/>
      <c r="EU13" s="369"/>
      <c r="EV13" s="369"/>
      <c r="EW13" s="369"/>
      <c r="EX13" s="369"/>
      <c r="EY13" s="369"/>
      <c r="EZ13" s="369"/>
      <c r="FA13" s="369"/>
      <c r="FB13" s="369"/>
      <c r="FC13" s="369"/>
      <c r="FD13" s="369"/>
      <c r="FE13" s="369"/>
      <c r="FF13" s="369"/>
      <c r="FG13" s="369"/>
      <c r="FH13" s="369"/>
      <c r="FI13" s="369"/>
      <c r="FJ13" s="370"/>
    </row>
    <row r="14" spans="1:166" ht="15" customHeight="1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139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200"/>
      <c r="BF14" s="201"/>
      <c r="BG14" s="201"/>
      <c r="BH14" s="201"/>
      <c r="BI14" s="201"/>
      <c r="BJ14" s="201"/>
      <c r="BK14" s="202"/>
      <c r="BL14" s="369"/>
      <c r="BM14" s="369"/>
      <c r="BN14" s="369"/>
      <c r="BO14" s="369"/>
      <c r="BP14" s="369"/>
      <c r="BQ14" s="369"/>
      <c r="BR14" s="369"/>
      <c r="BS14" s="369"/>
      <c r="BT14" s="369"/>
      <c r="BU14" s="369"/>
      <c r="BV14" s="369"/>
      <c r="BW14" s="369"/>
      <c r="BX14" s="369"/>
      <c r="BY14" s="369"/>
      <c r="BZ14" s="369"/>
      <c r="CA14" s="369"/>
      <c r="CB14" s="369"/>
      <c r="CC14" s="369"/>
      <c r="CD14" s="369"/>
      <c r="CE14" s="369"/>
      <c r="CF14" s="369"/>
      <c r="CG14" s="369"/>
      <c r="CH14" s="369"/>
      <c r="CI14" s="369"/>
      <c r="CJ14" s="369"/>
      <c r="CK14" s="369"/>
      <c r="CL14" s="369"/>
      <c r="CM14" s="369"/>
      <c r="CN14" s="369"/>
      <c r="CO14" s="369"/>
      <c r="CP14" s="369"/>
      <c r="CQ14" s="369"/>
      <c r="CR14" s="369"/>
      <c r="CS14" s="369"/>
      <c r="CT14" s="369"/>
      <c r="CU14" s="369"/>
      <c r="CV14" s="369"/>
      <c r="CW14" s="369"/>
      <c r="CX14" s="369"/>
      <c r="CY14" s="369"/>
      <c r="CZ14" s="369"/>
      <c r="DA14" s="369"/>
      <c r="DB14" s="369"/>
      <c r="DC14" s="369"/>
      <c r="DD14" s="369"/>
      <c r="DE14" s="369"/>
      <c r="DF14" s="369"/>
      <c r="DG14" s="369"/>
      <c r="DH14" s="369"/>
      <c r="DI14" s="369"/>
      <c r="DJ14" s="369"/>
      <c r="DK14" s="369"/>
      <c r="DL14" s="369"/>
      <c r="DM14" s="369"/>
      <c r="DN14" s="369"/>
      <c r="DO14" s="369"/>
      <c r="DP14" s="369"/>
      <c r="DQ14" s="369"/>
      <c r="DR14" s="369"/>
      <c r="DS14" s="369"/>
      <c r="DT14" s="369"/>
      <c r="DU14" s="369"/>
      <c r="DV14" s="369"/>
      <c r="DW14" s="369"/>
      <c r="DX14" s="369"/>
      <c r="DY14" s="369"/>
      <c r="DZ14" s="369"/>
      <c r="EA14" s="369"/>
      <c r="EB14" s="369"/>
      <c r="EC14" s="369"/>
      <c r="ED14" s="369"/>
      <c r="EE14" s="369"/>
      <c r="EF14" s="369"/>
      <c r="EG14" s="369"/>
      <c r="EH14" s="369"/>
      <c r="EI14" s="369"/>
      <c r="EJ14" s="369"/>
      <c r="EK14" s="369"/>
      <c r="EL14" s="369"/>
      <c r="EM14" s="369"/>
      <c r="EN14" s="369"/>
      <c r="EO14" s="369"/>
      <c r="EP14" s="369"/>
      <c r="EQ14" s="369"/>
      <c r="ER14" s="369"/>
      <c r="ES14" s="369"/>
      <c r="ET14" s="369"/>
      <c r="EU14" s="369"/>
      <c r="EV14" s="369"/>
      <c r="EW14" s="369"/>
      <c r="EX14" s="369"/>
      <c r="EY14" s="369"/>
      <c r="EZ14" s="369"/>
      <c r="FA14" s="369"/>
      <c r="FB14" s="369"/>
      <c r="FC14" s="369"/>
      <c r="FD14" s="369"/>
      <c r="FE14" s="369"/>
      <c r="FF14" s="369"/>
      <c r="FG14" s="369"/>
      <c r="FH14" s="369"/>
      <c r="FI14" s="369"/>
      <c r="FJ14" s="370"/>
    </row>
    <row r="15" spans="1:166" ht="15" customHeight="1">
      <c r="A15" s="235" t="s">
        <v>407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139" t="s">
        <v>177</v>
      </c>
      <c r="AQ15" s="140"/>
      <c r="AR15" s="140"/>
      <c r="AS15" s="140"/>
      <c r="AT15" s="140"/>
      <c r="AU15" s="140"/>
      <c r="AV15" s="140" t="s">
        <v>228</v>
      </c>
      <c r="AW15" s="140"/>
      <c r="AX15" s="140"/>
      <c r="AY15" s="140"/>
      <c r="AZ15" s="140"/>
      <c r="BA15" s="140"/>
      <c r="BB15" s="140"/>
      <c r="BC15" s="140"/>
      <c r="BD15" s="140"/>
      <c r="BE15" s="200"/>
      <c r="BF15" s="201"/>
      <c r="BG15" s="201"/>
      <c r="BH15" s="201"/>
      <c r="BI15" s="201"/>
      <c r="BJ15" s="201"/>
      <c r="BK15" s="202"/>
      <c r="BL15" s="369"/>
      <c r="BM15" s="369"/>
      <c r="BN15" s="369"/>
      <c r="BO15" s="369"/>
      <c r="BP15" s="369"/>
      <c r="BQ15" s="369"/>
      <c r="BR15" s="369"/>
      <c r="BS15" s="369"/>
      <c r="BT15" s="369"/>
      <c r="BU15" s="369"/>
      <c r="BV15" s="369"/>
      <c r="BW15" s="369"/>
      <c r="BX15" s="369"/>
      <c r="BY15" s="369"/>
      <c r="BZ15" s="369"/>
      <c r="CA15" s="369"/>
      <c r="CB15" s="369"/>
      <c r="CC15" s="369"/>
      <c r="CD15" s="369"/>
      <c r="CE15" s="369"/>
      <c r="CF15" s="369"/>
      <c r="CG15" s="369"/>
      <c r="CH15" s="369"/>
      <c r="CI15" s="369"/>
      <c r="CJ15" s="369"/>
      <c r="CK15" s="369"/>
      <c r="CL15" s="369"/>
      <c r="CM15" s="369"/>
      <c r="CN15" s="369"/>
      <c r="CO15" s="369"/>
      <c r="CP15" s="369"/>
      <c r="CQ15" s="369"/>
      <c r="CR15" s="369"/>
      <c r="CS15" s="369"/>
      <c r="CT15" s="369"/>
      <c r="CU15" s="369"/>
      <c r="CV15" s="369"/>
      <c r="CW15" s="369"/>
      <c r="CX15" s="369"/>
      <c r="CY15" s="369"/>
      <c r="CZ15" s="369"/>
      <c r="DA15" s="369"/>
      <c r="DB15" s="369"/>
      <c r="DC15" s="369"/>
      <c r="DD15" s="369"/>
      <c r="DE15" s="369"/>
      <c r="DF15" s="369"/>
      <c r="DG15" s="369"/>
      <c r="DH15" s="369"/>
      <c r="DI15" s="369"/>
      <c r="DJ15" s="369"/>
      <c r="DK15" s="369"/>
      <c r="DL15" s="369"/>
      <c r="DM15" s="369"/>
      <c r="DN15" s="369"/>
      <c r="DO15" s="369"/>
      <c r="DP15" s="369"/>
      <c r="DQ15" s="369"/>
      <c r="DR15" s="369"/>
      <c r="DS15" s="369"/>
      <c r="DT15" s="369"/>
      <c r="DU15" s="369"/>
      <c r="DV15" s="369"/>
      <c r="DW15" s="369"/>
      <c r="DX15" s="369"/>
      <c r="DY15" s="369"/>
      <c r="DZ15" s="369"/>
      <c r="EA15" s="369"/>
      <c r="EB15" s="369"/>
      <c r="EC15" s="369"/>
      <c r="ED15" s="369"/>
      <c r="EE15" s="369"/>
      <c r="EF15" s="369"/>
      <c r="EG15" s="369"/>
      <c r="EH15" s="369"/>
      <c r="EI15" s="369"/>
      <c r="EJ15" s="369"/>
      <c r="EK15" s="369"/>
      <c r="EL15" s="369"/>
      <c r="EM15" s="369"/>
      <c r="EN15" s="369"/>
      <c r="EO15" s="369"/>
      <c r="EP15" s="369"/>
      <c r="EQ15" s="369"/>
      <c r="ER15" s="369"/>
      <c r="ES15" s="369"/>
      <c r="ET15" s="369"/>
      <c r="EU15" s="369"/>
      <c r="EV15" s="369"/>
      <c r="EW15" s="369"/>
      <c r="EX15" s="369"/>
      <c r="EY15" s="369"/>
      <c r="EZ15" s="369"/>
      <c r="FA15" s="369"/>
      <c r="FB15" s="369"/>
      <c r="FC15" s="369"/>
      <c r="FD15" s="369"/>
      <c r="FE15" s="369"/>
      <c r="FF15" s="369"/>
      <c r="FG15" s="369"/>
      <c r="FH15" s="369"/>
      <c r="FI15" s="369"/>
      <c r="FJ15" s="370"/>
    </row>
    <row r="16" spans="1:166" ht="15" customHeight="1">
      <c r="A16" s="360" t="s">
        <v>176</v>
      </c>
      <c r="B16" s="360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1"/>
      <c r="AP16" s="329"/>
      <c r="AQ16" s="323"/>
      <c r="AR16" s="323"/>
      <c r="AS16" s="323"/>
      <c r="AT16" s="323"/>
      <c r="AU16" s="324"/>
      <c r="AV16" s="322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4"/>
      <c r="BL16" s="342"/>
      <c r="BM16" s="343"/>
      <c r="BN16" s="343"/>
      <c r="BO16" s="343"/>
      <c r="BP16" s="343"/>
      <c r="BQ16" s="343"/>
      <c r="BR16" s="343"/>
      <c r="BS16" s="343"/>
      <c r="BT16" s="343"/>
      <c r="BU16" s="343"/>
      <c r="BV16" s="343"/>
      <c r="BW16" s="343"/>
      <c r="BX16" s="343"/>
      <c r="BY16" s="343"/>
      <c r="BZ16" s="343"/>
      <c r="CA16" s="343"/>
      <c r="CB16" s="343"/>
      <c r="CC16" s="343"/>
      <c r="CD16" s="343"/>
      <c r="CE16" s="344"/>
      <c r="CF16" s="342"/>
      <c r="CG16" s="343"/>
      <c r="CH16" s="343"/>
      <c r="CI16" s="343"/>
      <c r="CJ16" s="343"/>
      <c r="CK16" s="343"/>
      <c r="CL16" s="343"/>
      <c r="CM16" s="343"/>
      <c r="CN16" s="343"/>
      <c r="CO16" s="343"/>
      <c r="CP16" s="343"/>
      <c r="CQ16" s="343"/>
      <c r="CR16" s="343"/>
      <c r="CS16" s="343"/>
      <c r="CT16" s="343"/>
      <c r="CU16" s="343"/>
      <c r="CV16" s="344"/>
      <c r="CW16" s="342"/>
      <c r="CX16" s="343"/>
      <c r="CY16" s="343"/>
      <c r="CZ16" s="343"/>
      <c r="DA16" s="343"/>
      <c r="DB16" s="343"/>
      <c r="DC16" s="343"/>
      <c r="DD16" s="343"/>
      <c r="DE16" s="343"/>
      <c r="DF16" s="343"/>
      <c r="DG16" s="343"/>
      <c r="DH16" s="343"/>
      <c r="DI16" s="343"/>
      <c r="DJ16" s="343"/>
      <c r="DK16" s="343"/>
      <c r="DL16" s="343"/>
      <c r="DM16" s="344"/>
      <c r="DN16" s="342"/>
      <c r="DO16" s="343"/>
      <c r="DP16" s="343"/>
      <c r="DQ16" s="343"/>
      <c r="DR16" s="343"/>
      <c r="DS16" s="343"/>
      <c r="DT16" s="343"/>
      <c r="DU16" s="343"/>
      <c r="DV16" s="343"/>
      <c r="DW16" s="343"/>
      <c r="DX16" s="343"/>
      <c r="DY16" s="343"/>
      <c r="DZ16" s="343"/>
      <c r="EA16" s="343"/>
      <c r="EB16" s="343"/>
      <c r="EC16" s="343"/>
      <c r="ED16" s="344"/>
      <c r="EE16" s="342"/>
      <c r="EF16" s="343"/>
      <c r="EG16" s="343"/>
      <c r="EH16" s="343"/>
      <c r="EI16" s="343"/>
      <c r="EJ16" s="343"/>
      <c r="EK16" s="343"/>
      <c r="EL16" s="343"/>
      <c r="EM16" s="343"/>
      <c r="EN16" s="343"/>
      <c r="EO16" s="343"/>
      <c r="EP16" s="343"/>
      <c r="EQ16" s="343"/>
      <c r="ER16" s="343"/>
      <c r="ES16" s="344"/>
      <c r="ET16" s="342"/>
      <c r="EU16" s="343"/>
      <c r="EV16" s="343"/>
      <c r="EW16" s="343"/>
      <c r="EX16" s="343"/>
      <c r="EY16" s="343"/>
      <c r="EZ16" s="343"/>
      <c r="FA16" s="343"/>
      <c r="FB16" s="343"/>
      <c r="FC16" s="343"/>
      <c r="FD16" s="343"/>
      <c r="FE16" s="343"/>
      <c r="FF16" s="343"/>
      <c r="FG16" s="343"/>
      <c r="FH16" s="343"/>
      <c r="FI16" s="343"/>
      <c r="FJ16" s="348"/>
    </row>
    <row r="17" spans="1:166" ht="15" customHeight="1">
      <c r="A17" s="376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  <c r="AB17" s="376"/>
      <c r="AC17" s="376"/>
      <c r="AD17" s="376"/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30"/>
      <c r="AQ17" s="294"/>
      <c r="AR17" s="294"/>
      <c r="AS17" s="294"/>
      <c r="AT17" s="294"/>
      <c r="AU17" s="331"/>
      <c r="AV17" s="332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331"/>
      <c r="BL17" s="345"/>
      <c r="BM17" s="346"/>
      <c r="BN17" s="346"/>
      <c r="BO17" s="346"/>
      <c r="BP17" s="346"/>
      <c r="BQ17" s="346"/>
      <c r="BR17" s="346"/>
      <c r="BS17" s="346"/>
      <c r="BT17" s="346"/>
      <c r="BU17" s="346"/>
      <c r="BV17" s="346"/>
      <c r="BW17" s="346"/>
      <c r="BX17" s="346"/>
      <c r="BY17" s="346"/>
      <c r="BZ17" s="346"/>
      <c r="CA17" s="346"/>
      <c r="CB17" s="346"/>
      <c r="CC17" s="346"/>
      <c r="CD17" s="346"/>
      <c r="CE17" s="347"/>
      <c r="CF17" s="345"/>
      <c r="CG17" s="346"/>
      <c r="CH17" s="346"/>
      <c r="CI17" s="346"/>
      <c r="CJ17" s="346"/>
      <c r="CK17" s="346"/>
      <c r="CL17" s="346"/>
      <c r="CM17" s="346"/>
      <c r="CN17" s="346"/>
      <c r="CO17" s="346"/>
      <c r="CP17" s="346"/>
      <c r="CQ17" s="346"/>
      <c r="CR17" s="346"/>
      <c r="CS17" s="346"/>
      <c r="CT17" s="346"/>
      <c r="CU17" s="346"/>
      <c r="CV17" s="347"/>
      <c r="CW17" s="345"/>
      <c r="CX17" s="346"/>
      <c r="CY17" s="346"/>
      <c r="CZ17" s="346"/>
      <c r="DA17" s="346"/>
      <c r="DB17" s="346"/>
      <c r="DC17" s="346"/>
      <c r="DD17" s="346"/>
      <c r="DE17" s="346"/>
      <c r="DF17" s="346"/>
      <c r="DG17" s="346"/>
      <c r="DH17" s="346"/>
      <c r="DI17" s="346"/>
      <c r="DJ17" s="346"/>
      <c r="DK17" s="346"/>
      <c r="DL17" s="346"/>
      <c r="DM17" s="347"/>
      <c r="DN17" s="345"/>
      <c r="DO17" s="346"/>
      <c r="DP17" s="346"/>
      <c r="DQ17" s="346"/>
      <c r="DR17" s="346"/>
      <c r="DS17" s="346"/>
      <c r="DT17" s="346"/>
      <c r="DU17" s="346"/>
      <c r="DV17" s="346"/>
      <c r="DW17" s="346"/>
      <c r="DX17" s="346"/>
      <c r="DY17" s="346"/>
      <c r="DZ17" s="346"/>
      <c r="EA17" s="346"/>
      <c r="EB17" s="346"/>
      <c r="EC17" s="346"/>
      <c r="ED17" s="347"/>
      <c r="EE17" s="345"/>
      <c r="EF17" s="346"/>
      <c r="EG17" s="346"/>
      <c r="EH17" s="346"/>
      <c r="EI17" s="346"/>
      <c r="EJ17" s="346"/>
      <c r="EK17" s="346"/>
      <c r="EL17" s="346"/>
      <c r="EM17" s="346"/>
      <c r="EN17" s="346"/>
      <c r="EO17" s="346"/>
      <c r="EP17" s="346"/>
      <c r="EQ17" s="346"/>
      <c r="ER17" s="346"/>
      <c r="ES17" s="347"/>
      <c r="ET17" s="345"/>
      <c r="EU17" s="346"/>
      <c r="EV17" s="346"/>
      <c r="EW17" s="346"/>
      <c r="EX17" s="346"/>
      <c r="EY17" s="346"/>
      <c r="EZ17" s="346"/>
      <c r="FA17" s="346"/>
      <c r="FB17" s="346"/>
      <c r="FC17" s="346"/>
      <c r="FD17" s="346"/>
      <c r="FE17" s="346"/>
      <c r="FF17" s="346"/>
      <c r="FG17" s="346"/>
      <c r="FH17" s="346"/>
      <c r="FI17" s="346"/>
      <c r="FJ17" s="349"/>
    </row>
    <row r="18" spans="1:166" ht="15" customHeight="1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139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200"/>
      <c r="BF18" s="201"/>
      <c r="BG18" s="201"/>
      <c r="BH18" s="201"/>
      <c r="BI18" s="201"/>
      <c r="BJ18" s="201"/>
      <c r="BK18" s="202"/>
      <c r="BL18" s="369"/>
      <c r="BM18" s="369"/>
      <c r="BN18" s="369"/>
      <c r="BO18" s="369"/>
      <c r="BP18" s="369"/>
      <c r="BQ18" s="369"/>
      <c r="BR18" s="369"/>
      <c r="BS18" s="369"/>
      <c r="BT18" s="369"/>
      <c r="BU18" s="369"/>
      <c r="BV18" s="369"/>
      <c r="BW18" s="369"/>
      <c r="BX18" s="369"/>
      <c r="BY18" s="369"/>
      <c r="BZ18" s="369"/>
      <c r="CA18" s="369"/>
      <c r="CB18" s="369"/>
      <c r="CC18" s="369"/>
      <c r="CD18" s="369"/>
      <c r="CE18" s="369"/>
      <c r="CF18" s="369"/>
      <c r="CG18" s="369"/>
      <c r="CH18" s="369"/>
      <c r="CI18" s="369"/>
      <c r="CJ18" s="369"/>
      <c r="CK18" s="369"/>
      <c r="CL18" s="369"/>
      <c r="CM18" s="369"/>
      <c r="CN18" s="369"/>
      <c r="CO18" s="369"/>
      <c r="CP18" s="369"/>
      <c r="CQ18" s="369"/>
      <c r="CR18" s="369"/>
      <c r="CS18" s="369"/>
      <c r="CT18" s="369"/>
      <c r="CU18" s="369"/>
      <c r="CV18" s="369"/>
      <c r="CW18" s="369"/>
      <c r="CX18" s="369"/>
      <c r="CY18" s="369"/>
      <c r="CZ18" s="369"/>
      <c r="DA18" s="369"/>
      <c r="DB18" s="369"/>
      <c r="DC18" s="369"/>
      <c r="DD18" s="369"/>
      <c r="DE18" s="369"/>
      <c r="DF18" s="369"/>
      <c r="DG18" s="369"/>
      <c r="DH18" s="369"/>
      <c r="DI18" s="369"/>
      <c r="DJ18" s="369"/>
      <c r="DK18" s="369"/>
      <c r="DL18" s="369"/>
      <c r="DM18" s="369"/>
      <c r="DN18" s="369"/>
      <c r="DO18" s="369"/>
      <c r="DP18" s="369"/>
      <c r="DQ18" s="369"/>
      <c r="DR18" s="369"/>
      <c r="DS18" s="369"/>
      <c r="DT18" s="369"/>
      <c r="DU18" s="369"/>
      <c r="DV18" s="369"/>
      <c r="DW18" s="369"/>
      <c r="DX18" s="369"/>
      <c r="DY18" s="369"/>
      <c r="DZ18" s="369"/>
      <c r="EA18" s="369"/>
      <c r="EB18" s="369"/>
      <c r="EC18" s="369"/>
      <c r="ED18" s="369"/>
      <c r="EE18" s="369"/>
      <c r="EF18" s="369"/>
      <c r="EG18" s="369"/>
      <c r="EH18" s="369"/>
      <c r="EI18" s="369"/>
      <c r="EJ18" s="369"/>
      <c r="EK18" s="369"/>
      <c r="EL18" s="369"/>
      <c r="EM18" s="369"/>
      <c r="EN18" s="369"/>
      <c r="EO18" s="369"/>
      <c r="EP18" s="369"/>
      <c r="EQ18" s="369"/>
      <c r="ER18" s="369"/>
      <c r="ES18" s="369"/>
      <c r="ET18" s="369"/>
      <c r="EU18" s="369"/>
      <c r="EV18" s="369"/>
      <c r="EW18" s="369"/>
      <c r="EX18" s="369"/>
      <c r="EY18" s="369"/>
      <c r="EZ18" s="369"/>
      <c r="FA18" s="369"/>
      <c r="FB18" s="369"/>
      <c r="FC18" s="369"/>
      <c r="FD18" s="369"/>
      <c r="FE18" s="369"/>
      <c r="FF18" s="369"/>
      <c r="FG18" s="369"/>
      <c r="FH18" s="369"/>
      <c r="FI18" s="369"/>
      <c r="FJ18" s="370"/>
    </row>
    <row r="19" spans="1:166" ht="15" customHeight="1">
      <c r="A19" s="206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139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200"/>
      <c r="BF19" s="201"/>
      <c r="BG19" s="201"/>
      <c r="BH19" s="201"/>
      <c r="BI19" s="201"/>
      <c r="BJ19" s="201"/>
      <c r="BK19" s="202"/>
      <c r="BL19" s="369"/>
      <c r="BM19" s="369"/>
      <c r="BN19" s="369"/>
      <c r="BO19" s="369"/>
      <c r="BP19" s="369"/>
      <c r="BQ19" s="369"/>
      <c r="BR19" s="369"/>
      <c r="BS19" s="369"/>
      <c r="BT19" s="369"/>
      <c r="BU19" s="369"/>
      <c r="BV19" s="369"/>
      <c r="BW19" s="369"/>
      <c r="BX19" s="369"/>
      <c r="BY19" s="369"/>
      <c r="BZ19" s="369"/>
      <c r="CA19" s="369"/>
      <c r="CB19" s="369"/>
      <c r="CC19" s="369"/>
      <c r="CD19" s="369"/>
      <c r="CE19" s="369"/>
      <c r="CF19" s="369"/>
      <c r="CG19" s="369"/>
      <c r="CH19" s="369"/>
      <c r="CI19" s="369"/>
      <c r="CJ19" s="369"/>
      <c r="CK19" s="369"/>
      <c r="CL19" s="369"/>
      <c r="CM19" s="369"/>
      <c r="CN19" s="369"/>
      <c r="CO19" s="369"/>
      <c r="CP19" s="369"/>
      <c r="CQ19" s="369"/>
      <c r="CR19" s="369"/>
      <c r="CS19" s="369"/>
      <c r="CT19" s="369"/>
      <c r="CU19" s="369"/>
      <c r="CV19" s="369"/>
      <c r="CW19" s="369"/>
      <c r="CX19" s="369"/>
      <c r="CY19" s="369"/>
      <c r="CZ19" s="369"/>
      <c r="DA19" s="369"/>
      <c r="DB19" s="369"/>
      <c r="DC19" s="369"/>
      <c r="DD19" s="369"/>
      <c r="DE19" s="369"/>
      <c r="DF19" s="369"/>
      <c r="DG19" s="369"/>
      <c r="DH19" s="369"/>
      <c r="DI19" s="369"/>
      <c r="DJ19" s="369"/>
      <c r="DK19" s="369"/>
      <c r="DL19" s="369"/>
      <c r="DM19" s="369"/>
      <c r="DN19" s="369"/>
      <c r="DO19" s="369"/>
      <c r="DP19" s="369"/>
      <c r="DQ19" s="369"/>
      <c r="DR19" s="369"/>
      <c r="DS19" s="369"/>
      <c r="DT19" s="369"/>
      <c r="DU19" s="369"/>
      <c r="DV19" s="369"/>
      <c r="DW19" s="369"/>
      <c r="DX19" s="369"/>
      <c r="DY19" s="369"/>
      <c r="DZ19" s="369"/>
      <c r="EA19" s="369"/>
      <c r="EB19" s="369"/>
      <c r="EC19" s="369"/>
      <c r="ED19" s="369"/>
      <c r="EE19" s="369"/>
      <c r="EF19" s="369"/>
      <c r="EG19" s="369"/>
      <c r="EH19" s="369"/>
      <c r="EI19" s="369"/>
      <c r="EJ19" s="369"/>
      <c r="EK19" s="369"/>
      <c r="EL19" s="369"/>
      <c r="EM19" s="369"/>
      <c r="EN19" s="369"/>
      <c r="EO19" s="369"/>
      <c r="EP19" s="369"/>
      <c r="EQ19" s="369"/>
      <c r="ER19" s="369"/>
      <c r="ES19" s="369"/>
      <c r="ET19" s="369"/>
      <c r="EU19" s="369"/>
      <c r="EV19" s="369"/>
      <c r="EW19" s="369"/>
      <c r="EX19" s="369"/>
      <c r="EY19" s="369"/>
      <c r="EZ19" s="369"/>
      <c r="FA19" s="369"/>
      <c r="FB19" s="369"/>
      <c r="FC19" s="369"/>
      <c r="FD19" s="369"/>
      <c r="FE19" s="369"/>
      <c r="FF19" s="369"/>
      <c r="FG19" s="369"/>
      <c r="FH19" s="369"/>
      <c r="FI19" s="369"/>
      <c r="FJ19" s="370"/>
    </row>
    <row r="20" spans="1:166" ht="15.95" customHeight="1">
      <c r="A20" s="235" t="s">
        <v>178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139" t="s">
        <v>179</v>
      </c>
      <c r="AQ20" s="140"/>
      <c r="AR20" s="140"/>
      <c r="AS20" s="140"/>
      <c r="AT20" s="140"/>
      <c r="AU20" s="140"/>
      <c r="AV20" s="371"/>
      <c r="AW20" s="371"/>
      <c r="AX20" s="371"/>
      <c r="AY20" s="371"/>
      <c r="AZ20" s="371"/>
      <c r="BA20" s="371"/>
      <c r="BB20" s="371"/>
      <c r="BC20" s="371"/>
      <c r="BD20" s="371"/>
      <c r="BE20" s="372"/>
      <c r="BF20" s="373"/>
      <c r="BG20" s="373"/>
      <c r="BH20" s="373"/>
      <c r="BI20" s="373"/>
      <c r="BJ20" s="373"/>
      <c r="BK20" s="374"/>
      <c r="BL20" s="369">
        <v>4030563.75</v>
      </c>
      <c r="BM20" s="369"/>
      <c r="BN20" s="369"/>
      <c r="BO20" s="369"/>
      <c r="BP20" s="369"/>
      <c r="BQ20" s="369"/>
      <c r="BR20" s="369"/>
      <c r="BS20" s="369"/>
      <c r="BT20" s="369"/>
      <c r="BU20" s="369"/>
      <c r="BV20" s="369"/>
      <c r="BW20" s="369"/>
      <c r="BX20" s="369"/>
      <c r="BY20" s="369"/>
      <c r="BZ20" s="369"/>
      <c r="CA20" s="369"/>
      <c r="CB20" s="369"/>
      <c r="CC20" s="369"/>
      <c r="CD20" s="369"/>
      <c r="CE20" s="369"/>
      <c r="CF20" s="369" t="s">
        <v>228</v>
      </c>
      <c r="CG20" s="369"/>
      <c r="CH20" s="369"/>
      <c r="CI20" s="369"/>
      <c r="CJ20" s="369"/>
      <c r="CK20" s="369"/>
      <c r="CL20" s="369"/>
      <c r="CM20" s="369"/>
      <c r="CN20" s="369"/>
      <c r="CO20" s="369"/>
      <c r="CP20" s="369"/>
      <c r="CQ20" s="369"/>
      <c r="CR20" s="369"/>
      <c r="CS20" s="369"/>
      <c r="CT20" s="369"/>
      <c r="CU20" s="369"/>
      <c r="CV20" s="369"/>
      <c r="CW20" s="369"/>
      <c r="CX20" s="369"/>
      <c r="CY20" s="369"/>
      <c r="CZ20" s="369"/>
      <c r="DA20" s="369"/>
      <c r="DB20" s="369"/>
      <c r="DC20" s="369"/>
      <c r="DD20" s="369"/>
      <c r="DE20" s="369"/>
      <c r="DF20" s="369"/>
      <c r="DG20" s="369"/>
      <c r="DH20" s="369"/>
      <c r="DI20" s="369"/>
      <c r="DJ20" s="369"/>
      <c r="DK20" s="369"/>
      <c r="DL20" s="369"/>
      <c r="DM20" s="369"/>
      <c r="DN20" s="369"/>
      <c r="DO20" s="369"/>
      <c r="DP20" s="369"/>
      <c r="DQ20" s="369"/>
      <c r="DR20" s="369"/>
      <c r="DS20" s="369"/>
      <c r="DT20" s="369"/>
      <c r="DU20" s="369"/>
      <c r="DV20" s="369"/>
      <c r="DW20" s="369"/>
      <c r="DX20" s="369"/>
      <c r="DY20" s="369"/>
      <c r="DZ20" s="369"/>
      <c r="EA20" s="369"/>
      <c r="EB20" s="369"/>
      <c r="EC20" s="369"/>
      <c r="ED20" s="369"/>
      <c r="EE20" s="369">
        <v>2542815.89</v>
      </c>
      <c r="EF20" s="369"/>
      <c r="EG20" s="369"/>
      <c r="EH20" s="369"/>
      <c r="EI20" s="369"/>
      <c r="EJ20" s="369"/>
      <c r="EK20" s="369"/>
      <c r="EL20" s="369"/>
      <c r="EM20" s="369"/>
      <c r="EN20" s="369"/>
      <c r="EO20" s="369"/>
      <c r="EP20" s="369"/>
      <c r="EQ20" s="369"/>
      <c r="ER20" s="369"/>
      <c r="ES20" s="369"/>
      <c r="ET20" s="369">
        <v>1487747.8599999999</v>
      </c>
      <c r="EU20" s="369"/>
      <c r="EV20" s="369"/>
      <c r="EW20" s="369"/>
      <c r="EX20" s="369"/>
      <c r="EY20" s="369"/>
      <c r="EZ20" s="369"/>
      <c r="FA20" s="369"/>
      <c r="FB20" s="369"/>
      <c r="FC20" s="369"/>
      <c r="FD20" s="369"/>
      <c r="FE20" s="369"/>
      <c r="FF20" s="369"/>
      <c r="FG20" s="369"/>
      <c r="FH20" s="369"/>
      <c r="FI20" s="369"/>
      <c r="FJ20" s="370"/>
    </row>
    <row r="21" spans="1:166" ht="15.95" customHeight="1">
      <c r="A21" s="235" t="s">
        <v>180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139" t="s">
        <v>181</v>
      </c>
      <c r="AQ21" s="140"/>
      <c r="AR21" s="140"/>
      <c r="AS21" s="140"/>
      <c r="AT21" s="140"/>
      <c r="AU21" s="140"/>
      <c r="AV21" s="371" t="s">
        <v>182</v>
      </c>
      <c r="AW21" s="371"/>
      <c r="AX21" s="371"/>
      <c r="AY21" s="371"/>
      <c r="AZ21" s="371"/>
      <c r="BA21" s="371"/>
      <c r="BB21" s="371"/>
      <c r="BC21" s="371"/>
      <c r="BD21" s="371"/>
      <c r="BE21" s="372"/>
      <c r="BF21" s="373"/>
      <c r="BG21" s="373"/>
      <c r="BH21" s="373"/>
      <c r="BI21" s="373"/>
      <c r="BJ21" s="373"/>
      <c r="BK21" s="374"/>
      <c r="BL21" s="375">
        <v>-7362900</v>
      </c>
      <c r="BM21" s="375"/>
      <c r="BN21" s="375"/>
      <c r="BO21" s="375"/>
      <c r="BP21" s="375"/>
      <c r="BQ21" s="375"/>
      <c r="BR21" s="375"/>
      <c r="BS21" s="375"/>
      <c r="BT21" s="375"/>
      <c r="BU21" s="375"/>
      <c r="BV21" s="375"/>
      <c r="BW21" s="375"/>
      <c r="BX21" s="375"/>
      <c r="BY21" s="375"/>
      <c r="BZ21" s="375"/>
      <c r="CA21" s="375"/>
      <c r="CB21" s="375"/>
      <c r="CC21" s="375"/>
      <c r="CD21" s="375"/>
      <c r="CE21" s="375"/>
      <c r="CF21" s="369" t="s">
        <v>228</v>
      </c>
      <c r="CG21" s="369"/>
      <c r="CH21" s="369"/>
      <c r="CI21" s="369"/>
      <c r="CJ21" s="369"/>
      <c r="CK21" s="369"/>
      <c r="CL21" s="369"/>
      <c r="CM21" s="369"/>
      <c r="CN21" s="369"/>
      <c r="CO21" s="369"/>
      <c r="CP21" s="369"/>
      <c r="CQ21" s="369"/>
      <c r="CR21" s="369"/>
      <c r="CS21" s="369"/>
      <c r="CT21" s="369"/>
      <c r="CU21" s="369"/>
      <c r="CV21" s="369"/>
      <c r="CW21" s="369"/>
      <c r="CX21" s="369"/>
      <c r="CY21" s="369"/>
      <c r="CZ21" s="369"/>
      <c r="DA21" s="369"/>
      <c r="DB21" s="369"/>
      <c r="DC21" s="369"/>
      <c r="DD21" s="369"/>
      <c r="DE21" s="369"/>
      <c r="DF21" s="369"/>
      <c r="DG21" s="369"/>
      <c r="DH21" s="369"/>
      <c r="DI21" s="369"/>
      <c r="DJ21" s="369"/>
      <c r="DK21" s="369"/>
      <c r="DL21" s="369"/>
      <c r="DM21" s="369"/>
      <c r="DN21" s="369"/>
      <c r="DO21" s="369"/>
      <c r="DP21" s="369"/>
      <c r="DQ21" s="369"/>
      <c r="DR21" s="369"/>
      <c r="DS21" s="369"/>
      <c r="DT21" s="369"/>
      <c r="DU21" s="369"/>
      <c r="DV21" s="369"/>
      <c r="DW21" s="369"/>
      <c r="DX21" s="369"/>
      <c r="DY21" s="369"/>
      <c r="DZ21" s="369"/>
      <c r="EA21" s="369"/>
      <c r="EB21" s="369"/>
      <c r="EC21" s="369"/>
      <c r="ED21" s="369"/>
      <c r="EE21" s="369">
        <v>-7447325.5099999998</v>
      </c>
      <c r="EF21" s="369"/>
      <c r="EG21" s="369"/>
      <c r="EH21" s="369"/>
      <c r="EI21" s="369"/>
      <c r="EJ21" s="369"/>
      <c r="EK21" s="369"/>
      <c r="EL21" s="369"/>
      <c r="EM21" s="369"/>
      <c r="EN21" s="369"/>
      <c r="EO21" s="369"/>
      <c r="EP21" s="369"/>
      <c r="EQ21" s="369"/>
      <c r="ER21" s="369"/>
      <c r="ES21" s="369"/>
      <c r="ET21" s="369" t="s">
        <v>228</v>
      </c>
      <c r="EU21" s="369"/>
      <c r="EV21" s="369"/>
      <c r="EW21" s="369"/>
      <c r="EX21" s="369"/>
      <c r="EY21" s="369"/>
      <c r="EZ21" s="369"/>
      <c r="FA21" s="369"/>
      <c r="FB21" s="369"/>
      <c r="FC21" s="369"/>
      <c r="FD21" s="369"/>
      <c r="FE21" s="369"/>
      <c r="FF21" s="369"/>
      <c r="FG21" s="369"/>
      <c r="FH21" s="369"/>
      <c r="FI21" s="369"/>
      <c r="FJ21" s="370"/>
    </row>
    <row r="22" spans="1:166" ht="15" customHeight="1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139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200"/>
      <c r="BF22" s="201"/>
      <c r="BG22" s="201"/>
      <c r="BH22" s="201"/>
      <c r="BI22" s="201"/>
      <c r="BJ22" s="201"/>
      <c r="BK22" s="202"/>
      <c r="BL22" s="369"/>
      <c r="BM22" s="369"/>
      <c r="BN22" s="369"/>
      <c r="BO22" s="369"/>
      <c r="BP22" s="369"/>
      <c r="BQ22" s="369"/>
      <c r="BR22" s="369"/>
      <c r="BS22" s="369"/>
      <c r="BT22" s="369"/>
      <c r="BU22" s="369"/>
      <c r="BV22" s="369"/>
      <c r="BW22" s="369"/>
      <c r="BX22" s="369"/>
      <c r="BY22" s="369"/>
      <c r="BZ22" s="369"/>
      <c r="CA22" s="369"/>
      <c r="CB22" s="369"/>
      <c r="CC22" s="369"/>
      <c r="CD22" s="369"/>
      <c r="CE22" s="369"/>
      <c r="CF22" s="369" t="s">
        <v>228</v>
      </c>
      <c r="CG22" s="369"/>
      <c r="CH22" s="369"/>
      <c r="CI22" s="369"/>
      <c r="CJ22" s="369"/>
      <c r="CK22" s="369"/>
      <c r="CL22" s="369"/>
      <c r="CM22" s="369"/>
      <c r="CN22" s="369"/>
      <c r="CO22" s="369"/>
      <c r="CP22" s="369"/>
      <c r="CQ22" s="369"/>
      <c r="CR22" s="369"/>
      <c r="CS22" s="369"/>
      <c r="CT22" s="369"/>
      <c r="CU22" s="369"/>
      <c r="CV22" s="369"/>
      <c r="CW22" s="369"/>
      <c r="CX22" s="369"/>
      <c r="CY22" s="369"/>
      <c r="CZ22" s="369"/>
      <c r="DA22" s="369"/>
      <c r="DB22" s="369"/>
      <c r="DC22" s="369"/>
      <c r="DD22" s="369"/>
      <c r="DE22" s="369"/>
      <c r="DF22" s="369"/>
      <c r="DG22" s="369"/>
      <c r="DH22" s="369"/>
      <c r="DI22" s="369"/>
      <c r="DJ22" s="369"/>
      <c r="DK22" s="369"/>
      <c r="DL22" s="369"/>
      <c r="DM22" s="369"/>
      <c r="DN22" s="369"/>
      <c r="DO22" s="369"/>
      <c r="DP22" s="369"/>
      <c r="DQ22" s="369"/>
      <c r="DR22" s="369"/>
      <c r="DS22" s="369"/>
      <c r="DT22" s="369"/>
      <c r="DU22" s="369"/>
      <c r="DV22" s="369"/>
      <c r="DW22" s="369"/>
      <c r="DX22" s="369"/>
      <c r="DY22" s="369"/>
      <c r="DZ22" s="369"/>
      <c r="EA22" s="369"/>
      <c r="EB22" s="369"/>
      <c r="EC22" s="369"/>
      <c r="ED22" s="369"/>
      <c r="EE22" s="369"/>
      <c r="EF22" s="369"/>
      <c r="EG22" s="369"/>
      <c r="EH22" s="369"/>
      <c r="EI22" s="369"/>
      <c r="EJ22" s="369"/>
      <c r="EK22" s="369"/>
      <c r="EL22" s="369"/>
      <c r="EM22" s="369"/>
      <c r="EN22" s="369"/>
      <c r="EO22" s="369"/>
      <c r="EP22" s="369"/>
      <c r="EQ22" s="369"/>
      <c r="ER22" s="369"/>
      <c r="ES22" s="369"/>
      <c r="ET22" s="369" t="s">
        <v>228</v>
      </c>
      <c r="EU22" s="369"/>
      <c r="EV22" s="369"/>
      <c r="EW22" s="369"/>
      <c r="EX22" s="369"/>
      <c r="EY22" s="369"/>
      <c r="EZ22" s="369"/>
      <c r="FA22" s="369"/>
      <c r="FB22" s="369"/>
      <c r="FC22" s="369"/>
      <c r="FD22" s="369"/>
      <c r="FE22" s="369"/>
      <c r="FF22" s="369"/>
      <c r="FG22" s="369"/>
      <c r="FH22" s="369"/>
      <c r="FI22" s="369"/>
      <c r="FJ22" s="370"/>
    </row>
    <row r="23" spans="1:166" ht="15.95" customHeight="1">
      <c r="A23" s="235" t="s">
        <v>183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139" t="s">
        <v>184</v>
      </c>
      <c r="AQ23" s="140"/>
      <c r="AR23" s="140"/>
      <c r="AS23" s="140"/>
      <c r="AT23" s="140"/>
      <c r="AU23" s="140"/>
      <c r="AV23" s="371" t="s">
        <v>185</v>
      </c>
      <c r="AW23" s="371"/>
      <c r="AX23" s="371"/>
      <c r="AY23" s="371"/>
      <c r="AZ23" s="371"/>
      <c r="BA23" s="371"/>
      <c r="BB23" s="371"/>
      <c r="BC23" s="371"/>
      <c r="BD23" s="371"/>
      <c r="BE23" s="372"/>
      <c r="BF23" s="373"/>
      <c r="BG23" s="373"/>
      <c r="BH23" s="373"/>
      <c r="BI23" s="373"/>
      <c r="BJ23" s="373"/>
      <c r="BK23" s="374"/>
      <c r="BL23" s="369">
        <v>11393463.75</v>
      </c>
      <c r="BM23" s="369"/>
      <c r="BN23" s="369"/>
      <c r="BO23" s="369"/>
      <c r="BP23" s="369"/>
      <c r="BQ23" s="369"/>
      <c r="BR23" s="369"/>
      <c r="BS23" s="369"/>
      <c r="BT23" s="369"/>
      <c r="BU23" s="369"/>
      <c r="BV23" s="369"/>
      <c r="BW23" s="369"/>
      <c r="BX23" s="369"/>
      <c r="BY23" s="369"/>
      <c r="BZ23" s="369"/>
      <c r="CA23" s="369"/>
      <c r="CB23" s="369"/>
      <c r="CC23" s="369"/>
      <c r="CD23" s="369"/>
      <c r="CE23" s="369"/>
      <c r="CF23" s="369" t="s">
        <v>228</v>
      </c>
      <c r="CG23" s="369"/>
      <c r="CH23" s="369"/>
      <c r="CI23" s="369"/>
      <c r="CJ23" s="369"/>
      <c r="CK23" s="369"/>
      <c r="CL23" s="369"/>
      <c r="CM23" s="369"/>
      <c r="CN23" s="369"/>
      <c r="CO23" s="369"/>
      <c r="CP23" s="369"/>
      <c r="CQ23" s="369"/>
      <c r="CR23" s="369"/>
      <c r="CS23" s="369"/>
      <c r="CT23" s="369"/>
      <c r="CU23" s="369"/>
      <c r="CV23" s="369"/>
      <c r="CW23" s="369"/>
      <c r="CX23" s="369"/>
      <c r="CY23" s="369"/>
      <c r="CZ23" s="369"/>
      <c r="DA23" s="369"/>
      <c r="DB23" s="369"/>
      <c r="DC23" s="369"/>
      <c r="DD23" s="369"/>
      <c r="DE23" s="369"/>
      <c r="DF23" s="369"/>
      <c r="DG23" s="369"/>
      <c r="DH23" s="369"/>
      <c r="DI23" s="369"/>
      <c r="DJ23" s="369"/>
      <c r="DK23" s="369"/>
      <c r="DL23" s="369"/>
      <c r="DM23" s="369"/>
      <c r="DN23" s="369"/>
      <c r="DO23" s="369"/>
      <c r="DP23" s="369"/>
      <c r="DQ23" s="369"/>
      <c r="DR23" s="369"/>
      <c r="DS23" s="369"/>
      <c r="DT23" s="369"/>
      <c r="DU23" s="369"/>
      <c r="DV23" s="369"/>
      <c r="DW23" s="369"/>
      <c r="DX23" s="369"/>
      <c r="DY23" s="369"/>
      <c r="DZ23" s="369"/>
      <c r="EA23" s="369"/>
      <c r="EB23" s="369"/>
      <c r="EC23" s="369"/>
      <c r="ED23" s="369"/>
      <c r="EE23" s="375">
        <v>9990141.4000000004</v>
      </c>
      <c r="EF23" s="375"/>
      <c r="EG23" s="375"/>
      <c r="EH23" s="375"/>
      <c r="EI23" s="375"/>
      <c r="EJ23" s="375"/>
      <c r="EK23" s="375"/>
      <c r="EL23" s="375"/>
      <c r="EM23" s="375"/>
      <c r="EN23" s="375"/>
      <c r="EO23" s="375"/>
      <c r="EP23" s="375"/>
      <c r="EQ23" s="375"/>
      <c r="ER23" s="375"/>
      <c r="ES23" s="375"/>
      <c r="ET23" s="369" t="s">
        <v>228</v>
      </c>
      <c r="EU23" s="369"/>
      <c r="EV23" s="369"/>
      <c r="EW23" s="369"/>
      <c r="EX23" s="369"/>
      <c r="EY23" s="369"/>
      <c r="EZ23" s="369"/>
      <c r="FA23" s="369"/>
      <c r="FB23" s="369"/>
      <c r="FC23" s="369"/>
      <c r="FD23" s="369"/>
      <c r="FE23" s="369"/>
      <c r="FF23" s="369"/>
      <c r="FG23" s="369"/>
      <c r="FH23" s="369"/>
      <c r="FI23" s="369"/>
      <c r="FJ23" s="370"/>
    </row>
    <row r="24" spans="1:166" ht="15" customHeight="1">
      <c r="A24" s="235"/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139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200"/>
      <c r="BF24" s="201"/>
      <c r="BG24" s="201"/>
      <c r="BH24" s="201"/>
      <c r="BI24" s="201"/>
      <c r="BJ24" s="201"/>
      <c r="BK24" s="202"/>
      <c r="BL24" s="369"/>
      <c r="BM24" s="369"/>
      <c r="BN24" s="369"/>
      <c r="BO24" s="369"/>
      <c r="BP24" s="369"/>
      <c r="BQ24" s="369"/>
      <c r="BR24" s="369"/>
      <c r="BS24" s="369"/>
      <c r="BT24" s="369"/>
      <c r="BU24" s="369"/>
      <c r="BV24" s="369"/>
      <c r="BW24" s="369"/>
      <c r="BX24" s="369"/>
      <c r="BY24" s="369"/>
      <c r="BZ24" s="369"/>
      <c r="CA24" s="369"/>
      <c r="CB24" s="369"/>
      <c r="CC24" s="369"/>
      <c r="CD24" s="369"/>
      <c r="CE24" s="369"/>
      <c r="CF24" s="369"/>
      <c r="CG24" s="369"/>
      <c r="CH24" s="369"/>
      <c r="CI24" s="369"/>
      <c r="CJ24" s="369"/>
      <c r="CK24" s="369"/>
      <c r="CL24" s="369"/>
      <c r="CM24" s="369"/>
      <c r="CN24" s="369"/>
      <c r="CO24" s="369"/>
      <c r="CP24" s="369"/>
      <c r="CQ24" s="369"/>
      <c r="CR24" s="369"/>
      <c r="CS24" s="369"/>
      <c r="CT24" s="369"/>
      <c r="CU24" s="369"/>
      <c r="CV24" s="369"/>
      <c r="CW24" s="369"/>
      <c r="CX24" s="369"/>
      <c r="CY24" s="369"/>
      <c r="CZ24" s="369"/>
      <c r="DA24" s="369"/>
      <c r="DB24" s="369"/>
      <c r="DC24" s="369"/>
      <c r="DD24" s="369"/>
      <c r="DE24" s="369"/>
      <c r="DF24" s="369"/>
      <c r="DG24" s="369"/>
      <c r="DH24" s="369"/>
      <c r="DI24" s="369"/>
      <c r="DJ24" s="369"/>
      <c r="DK24" s="369"/>
      <c r="DL24" s="369"/>
      <c r="DM24" s="369"/>
      <c r="DN24" s="369"/>
      <c r="DO24" s="369"/>
      <c r="DP24" s="369"/>
      <c r="DQ24" s="369"/>
      <c r="DR24" s="369"/>
      <c r="DS24" s="369"/>
      <c r="DT24" s="369"/>
      <c r="DU24" s="369"/>
      <c r="DV24" s="369"/>
      <c r="DW24" s="369"/>
      <c r="DX24" s="369"/>
      <c r="DY24" s="369"/>
      <c r="DZ24" s="369"/>
      <c r="EA24" s="369"/>
      <c r="EB24" s="369"/>
      <c r="EC24" s="369"/>
      <c r="ED24" s="369"/>
      <c r="EE24" s="369"/>
      <c r="EF24" s="369"/>
      <c r="EG24" s="369"/>
      <c r="EH24" s="369"/>
      <c r="EI24" s="369"/>
      <c r="EJ24" s="369"/>
      <c r="EK24" s="369"/>
      <c r="EL24" s="369"/>
      <c r="EM24" s="369"/>
      <c r="EN24" s="369"/>
      <c r="EO24" s="369"/>
      <c r="EP24" s="369"/>
      <c r="EQ24" s="369"/>
      <c r="ER24" s="369"/>
      <c r="ES24" s="369"/>
      <c r="ET24" s="369"/>
      <c r="EU24" s="369"/>
      <c r="EV24" s="369"/>
      <c r="EW24" s="369"/>
      <c r="EX24" s="369"/>
      <c r="EY24" s="369"/>
      <c r="EZ24" s="369"/>
      <c r="FA24" s="369"/>
      <c r="FB24" s="369"/>
      <c r="FC24" s="369"/>
      <c r="FD24" s="369"/>
      <c r="FE24" s="369"/>
      <c r="FF24" s="369"/>
      <c r="FG24" s="369"/>
      <c r="FH24" s="369"/>
      <c r="FI24" s="369"/>
      <c r="FJ24" s="370"/>
    </row>
    <row r="25" spans="1:166" ht="15" customHeight="1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139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200"/>
      <c r="BF25" s="201"/>
      <c r="BG25" s="201"/>
      <c r="BH25" s="201"/>
      <c r="BI25" s="201"/>
      <c r="BJ25" s="201"/>
      <c r="BK25" s="202"/>
      <c r="BL25" s="369"/>
      <c r="BM25" s="369"/>
      <c r="BN25" s="369"/>
      <c r="BO25" s="369"/>
      <c r="BP25" s="369"/>
      <c r="BQ25" s="369"/>
      <c r="BR25" s="369"/>
      <c r="BS25" s="369"/>
      <c r="BT25" s="369"/>
      <c r="BU25" s="369"/>
      <c r="BV25" s="369"/>
      <c r="BW25" s="369"/>
      <c r="BX25" s="369"/>
      <c r="BY25" s="369"/>
      <c r="BZ25" s="369"/>
      <c r="CA25" s="369"/>
      <c r="CB25" s="369"/>
      <c r="CC25" s="369"/>
      <c r="CD25" s="369"/>
      <c r="CE25" s="369"/>
      <c r="CF25" s="369" t="s">
        <v>228</v>
      </c>
      <c r="CG25" s="369"/>
      <c r="CH25" s="369"/>
      <c r="CI25" s="369"/>
      <c r="CJ25" s="369"/>
      <c r="CK25" s="369"/>
      <c r="CL25" s="369"/>
      <c r="CM25" s="369"/>
      <c r="CN25" s="369"/>
      <c r="CO25" s="369"/>
      <c r="CP25" s="369"/>
      <c r="CQ25" s="369"/>
      <c r="CR25" s="369"/>
      <c r="CS25" s="369"/>
      <c r="CT25" s="369"/>
      <c r="CU25" s="369"/>
      <c r="CV25" s="369"/>
      <c r="CW25" s="369"/>
      <c r="CX25" s="369"/>
      <c r="CY25" s="369"/>
      <c r="CZ25" s="369"/>
      <c r="DA25" s="369"/>
      <c r="DB25" s="369"/>
      <c r="DC25" s="369"/>
      <c r="DD25" s="369"/>
      <c r="DE25" s="369"/>
      <c r="DF25" s="369"/>
      <c r="DG25" s="369"/>
      <c r="DH25" s="369"/>
      <c r="DI25" s="369"/>
      <c r="DJ25" s="369"/>
      <c r="DK25" s="369"/>
      <c r="DL25" s="369"/>
      <c r="DM25" s="369"/>
      <c r="DN25" s="369"/>
      <c r="DO25" s="369"/>
      <c r="DP25" s="369"/>
      <c r="DQ25" s="369"/>
      <c r="DR25" s="369"/>
      <c r="DS25" s="369"/>
      <c r="DT25" s="369"/>
      <c r="DU25" s="369"/>
      <c r="DV25" s="369"/>
      <c r="DW25" s="369"/>
      <c r="DX25" s="369"/>
      <c r="DY25" s="369"/>
      <c r="DZ25" s="369"/>
      <c r="EA25" s="369"/>
      <c r="EB25" s="369"/>
      <c r="EC25" s="369"/>
      <c r="ED25" s="369"/>
      <c r="EE25" s="369"/>
      <c r="EF25" s="369"/>
      <c r="EG25" s="369"/>
      <c r="EH25" s="369"/>
      <c r="EI25" s="369"/>
      <c r="EJ25" s="369"/>
      <c r="EK25" s="369"/>
      <c r="EL25" s="369"/>
      <c r="EM25" s="369"/>
      <c r="EN25" s="369"/>
      <c r="EO25" s="369"/>
      <c r="EP25" s="369"/>
      <c r="EQ25" s="369"/>
      <c r="ER25" s="369"/>
      <c r="ES25" s="369"/>
      <c r="ET25" s="369" t="s">
        <v>228</v>
      </c>
      <c r="EU25" s="369"/>
      <c r="EV25" s="369"/>
      <c r="EW25" s="369"/>
      <c r="EX25" s="369"/>
      <c r="EY25" s="369"/>
      <c r="EZ25" s="369"/>
      <c r="FA25" s="369"/>
      <c r="FB25" s="369"/>
      <c r="FC25" s="369"/>
      <c r="FD25" s="369"/>
      <c r="FE25" s="369"/>
      <c r="FF25" s="369"/>
      <c r="FG25" s="369"/>
      <c r="FH25" s="369"/>
      <c r="FI25" s="369"/>
      <c r="FJ25" s="370"/>
    </row>
    <row r="26" spans="1:166" ht="22.5" customHeight="1" thickBot="1">
      <c r="A26" s="337" t="s">
        <v>408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355" t="s">
        <v>186</v>
      </c>
      <c r="AQ26" s="356"/>
      <c r="AR26" s="356"/>
      <c r="AS26" s="356"/>
      <c r="AT26" s="356"/>
      <c r="AU26" s="356"/>
      <c r="AV26" s="356" t="s">
        <v>228</v>
      </c>
      <c r="AW26" s="356"/>
      <c r="AX26" s="356"/>
      <c r="AY26" s="356"/>
      <c r="AZ26" s="356"/>
      <c r="BA26" s="356"/>
      <c r="BB26" s="356"/>
      <c r="BC26" s="356"/>
      <c r="BD26" s="356"/>
      <c r="BE26" s="357"/>
      <c r="BF26" s="358"/>
      <c r="BG26" s="358"/>
      <c r="BH26" s="358"/>
      <c r="BI26" s="358"/>
      <c r="BJ26" s="358"/>
      <c r="BK26" s="359"/>
      <c r="BL26" s="335" t="s">
        <v>228</v>
      </c>
      <c r="BM26" s="335"/>
      <c r="BN26" s="335"/>
      <c r="BO26" s="335"/>
      <c r="BP26" s="335"/>
      <c r="BQ26" s="335"/>
      <c r="BR26" s="335"/>
      <c r="BS26" s="335"/>
      <c r="BT26" s="335"/>
      <c r="BU26" s="335"/>
      <c r="BV26" s="335"/>
      <c r="BW26" s="335"/>
      <c r="BX26" s="335"/>
      <c r="BY26" s="335"/>
      <c r="BZ26" s="335"/>
      <c r="CA26" s="335"/>
      <c r="CB26" s="335"/>
      <c r="CC26" s="335"/>
      <c r="CD26" s="335"/>
      <c r="CE26" s="335"/>
      <c r="CF26" s="368">
        <f>-CF7</f>
        <v>-2542815.89</v>
      </c>
      <c r="CG26" s="335"/>
      <c r="CH26" s="335"/>
      <c r="CI26" s="335"/>
      <c r="CJ26" s="335"/>
      <c r="CK26" s="335"/>
      <c r="CL26" s="335"/>
      <c r="CM26" s="335"/>
      <c r="CN26" s="335"/>
      <c r="CO26" s="335"/>
      <c r="CP26" s="335"/>
      <c r="CQ26" s="335"/>
      <c r="CR26" s="335"/>
      <c r="CS26" s="335"/>
      <c r="CT26" s="335"/>
      <c r="CU26" s="335"/>
      <c r="CV26" s="335"/>
      <c r="CW26" s="335"/>
      <c r="CX26" s="335"/>
      <c r="CY26" s="335"/>
      <c r="CZ26" s="335"/>
      <c r="DA26" s="335"/>
      <c r="DB26" s="335"/>
      <c r="DC26" s="335"/>
      <c r="DD26" s="335"/>
      <c r="DE26" s="335"/>
      <c r="DF26" s="335"/>
      <c r="DG26" s="335"/>
      <c r="DH26" s="335"/>
      <c r="DI26" s="335"/>
      <c r="DJ26" s="335"/>
      <c r="DK26" s="335"/>
      <c r="DL26" s="335"/>
      <c r="DM26" s="335"/>
      <c r="DN26" s="335"/>
      <c r="DO26" s="335"/>
      <c r="DP26" s="335"/>
      <c r="DQ26" s="335"/>
      <c r="DR26" s="335"/>
      <c r="DS26" s="335"/>
      <c r="DT26" s="335"/>
      <c r="DU26" s="335"/>
      <c r="DV26" s="335"/>
      <c r="DW26" s="335"/>
      <c r="DX26" s="335"/>
      <c r="DY26" s="335"/>
      <c r="DZ26" s="335"/>
      <c r="EA26" s="335"/>
      <c r="EB26" s="335"/>
      <c r="EC26" s="335"/>
      <c r="ED26" s="335"/>
      <c r="EE26" s="368">
        <f>-EE7</f>
        <v>-2542815.89</v>
      </c>
      <c r="EF26" s="335"/>
      <c r="EG26" s="335"/>
      <c r="EH26" s="335"/>
      <c r="EI26" s="335"/>
      <c r="EJ26" s="335"/>
      <c r="EK26" s="335"/>
      <c r="EL26" s="335"/>
      <c r="EM26" s="335"/>
      <c r="EN26" s="335"/>
      <c r="EO26" s="335"/>
      <c r="EP26" s="335"/>
      <c r="EQ26" s="335"/>
      <c r="ER26" s="335"/>
      <c r="ES26" s="335"/>
      <c r="ET26" s="335" t="s">
        <v>228</v>
      </c>
      <c r="EU26" s="335"/>
      <c r="EV26" s="335"/>
      <c r="EW26" s="335"/>
      <c r="EX26" s="335"/>
      <c r="EY26" s="335"/>
      <c r="EZ26" s="335"/>
      <c r="FA26" s="335"/>
      <c r="FB26" s="335"/>
      <c r="FC26" s="335"/>
      <c r="FD26" s="335"/>
      <c r="FE26" s="335"/>
      <c r="FF26" s="335"/>
      <c r="FG26" s="335"/>
      <c r="FH26" s="335"/>
      <c r="FI26" s="335"/>
      <c r="FJ26" s="336"/>
    </row>
    <row r="27" spans="1:166" ht="11.25" customHeight="1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4" t="s">
        <v>409</v>
      </c>
    </row>
    <row r="28" spans="1:166" ht="3" customHeight="1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</row>
    <row r="29" spans="1:166" ht="11.25" customHeight="1">
      <c r="A29" s="105" t="s">
        <v>218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6"/>
      <c r="AP29" s="109" t="s">
        <v>219</v>
      </c>
      <c r="AQ29" s="105"/>
      <c r="AR29" s="105"/>
      <c r="AS29" s="105"/>
      <c r="AT29" s="105"/>
      <c r="AU29" s="106"/>
      <c r="AV29" s="109" t="s">
        <v>404</v>
      </c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6"/>
      <c r="BL29" s="109" t="s">
        <v>26</v>
      </c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6"/>
      <c r="CF29" s="111" t="s">
        <v>221</v>
      </c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3"/>
      <c r="ET29" s="109" t="s">
        <v>28</v>
      </c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</row>
    <row r="30" spans="1:166" ht="33" customHeight="1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8"/>
      <c r="AP30" s="110"/>
      <c r="AQ30" s="107"/>
      <c r="AR30" s="107"/>
      <c r="AS30" s="107"/>
      <c r="AT30" s="107"/>
      <c r="AU30" s="108"/>
      <c r="AV30" s="110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8"/>
      <c r="BL30" s="110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8"/>
      <c r="CF30" s="112" t="s">
        <v>223</v>
      </c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3"/>
      <c r="CW30" s="111" t="s">
        <v>224</v>
      </c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3"/>
      <c r="DN30" s="111" t="s">
        <v>225</v>
      </c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3"/>
      <c r="EE30" s="111" t="s">
        <v>32</v>
      </c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3"/>
      <c r="ET30" s="110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</row>
    <row r="31" spans="1:166" ht="12" thickBot="1">
      <c r="A31" s="123">
        <v>1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4"/>
      <c r="AP31" s="116">
        <v>2</v>
      </c>
      <c r="AQ31" s="117"/>
      <c r="AR31" s="117"/>
      <c r="AS31" s="117"/>
      <c r="AT31" s="117"/>
      <c r="AU31" s="118"/>
      <c r="AV31" s="116">
        <v>3</v>
      </c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8"/>
      <c r="BL31" s="116">
        <v>4</v>
      </c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8"/>
      <c r="CF31" s="116">
        <v>5</v>
      </c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8"/>
      <c r="CW31" s="116">
        <v>6</v>
      </c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8"/>
      <c r="DN31" s="116">
        <v>7</v>
      </c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8"/>
      <c r="EE31" s="116">
        <v>8</v>
      </c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8"/>
      <c r="ET31" s="116">
        <v>9</v>
      </c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</row>
    <row r="32" spans="1:166" ht="33" customHeight="1">
      <c r="A32" s="350" t="s">
        <v>410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0"/>
      <c r="AO32" s="362"/>
      <c r="AP32" s="363" t="s">
        <v>187</v>
      </c>
      <c r="AQ32" s="340"/>
      <c r="AR32" s="340"/>
      <c r="AS32" s="340"/>
      <c r="AT32" s="340"/>
      <c r="AU32" s="341"/>
      <c r="AV32" s="339" t="s">
        <v>228</v>
      </c>
      <c r="AW32" s="340"/>
      <c r="AX32" s="340"/>
      <c r="AY32" s="340"/>
      <c r="AZ32" s="340"/>
      <c r="BA32" s="340"/>
      <c r="BB32" s="340"/>
      <c r="BC32" s="340"/>
      <c r="BD32" s="340"/>
      <c r="BE32" s="340"/>
      <c r="BF32" s="340"/>
      <c r="BG32" s="340"/>
      <c r="BH32" s="340"/>
      <c r="BI32" s="340"/>
      <c r="BJ32" s="340"/>
      <c r="BK32" s="341"/>
      <c r="BL32" s="364" t="s">
        <v>228</v>
      </c>
      <c r="BM32" s="365"/>
      <c r="BN32" s="365"/>
      <c r="BO32" s="365"/>
      <c r="BP32" s="365"/>
      <c r="BQ32" s="365"/>
      <c r="BR32" s="365"/>
      <c r="BS32" s="365"/>
      <c r="BT32" s="365"/>
      <c r="BU32" s="365"/>
      <c r="BV32" s="365"/>
      <c r="BW32" s="365"/>
      <c r="BX32" s="365"/>
      <c r="BY32" s="365"/>
      <c r="BZ32" s="365"/>
      <c r="CA32" s="365"/>
      <c r="CB32" s="365"/>
      <c r="CC32" s="365"/>
      <c r="CD32" s="365"/>
      <c r="CE32" s="366"/>
      <c r="CF32" s="364"/>
      <c r="CG32" s="365"/>
      <c r="CH32" s="365"/>
      <c r="CI32" s="365"/>
      <c r="CJ32" s="365"/>
      <c r="CK32" s="365"/>
      <c r="CL32" s="365"/>
      <c r="CM32" s="365"/>
      <c r="CN32" s="365"/>
      <c r="CO32" s="365"/>
      <c r="CP32" s="365"/>
      <c r="CQ32" s="365"/>
      <c r="CR32" s="365"/>
      <c r="CS32" s="365"/>
      <c r="CT32" s="365"/>
      <c r="CU32" s="365"/>
      <c r="CV32" s="366"/>
      <c r="CW32" s="364"/>
      <c r="CX32" s="365"/>
      <c r="CY32" s="365"/>
      <c r="CZ32" s="365"/>
      <c r="DA32" s="365"/>
      <c r="DB32" s="365"/>
      <c r="DC32" s="365"/>
      <c r="DD32" s="365"/>
      <c r="DE32" s="365"/>
      <c r="DF32" s="365"/>
      <c r="DG32" s="365"/>
      <c r="DH32" s="365"/>
      <c r="DI32" s="365"/>
      <c r="DJ32" s="365"/>
      <c r="DK32" s="365"/>
      <c r="DL32" s="365"/>
      <c r="DM32" s="366"/>
      <c r="DN32" s="364" t="s">
        <v>228</v>
      </c>
      <c r="DO32" s="365"/>
      <c r="DP32" s="365"/>
      <c r="DQ32" s="365"/>
      <c r="DR32" s="365"/>
      <c r="DS32" s="365"/>
      <c r="DT32" s="365"/>
      <c r="DU32" s="365"/>
      <c r="DV32" s="365"/>
      <c r="DW32" s="365"/>
      <c r="DX32" s="365"/>
      <c r="DY32" s="365"/>
      <c r="DZ32" s="365"/>
      <c r="EA32" s="365"/>
      <c r="EB32" s="365"/>
      <c r="EC32" s="365"/>
      <c r="ED32" s="366"/>
      <c r="EE32" s="364"/>
      <c r="EF32" s="365"/>
      <c r="EG32" s="365"/>
      <c r="EH32" s="365"/>
      <c r="EI32" s="365"/>
      <c r="EJ32" s="365"/>
      <c r="EK32" s="365"/>
      <c r="EL32" s="365"/>
      <c r="EM32" s="365"/>
      <c r="EN32" s="365"/>
      <c r="EO32" s="365"/>
      <c r="EP32" s="365"/>
      <c r="EQ32" s="365"/>
      <c r="ER32" s="365"/>
      <c r="ES32" s="366"/>
      <c r="ET32" s="364" t="s">
        <v>228</v>
      </c>
      <c r="EU32" s="365"/>
      <c r="EV32" s="365"/>
      <c r="EW32" s="365"/>
      <c r="EX32" s="365"/>
      <c r="EY32" s="365"/>
      <c r="EZ32" s="365"/>
      <c r="FA32" s="365"/>
      <c r="FB32" s="365"/>
      <c r="FC32" s="365"/>
      <c r="FD32" s="365"/>
      <c r="FE32" s="365"/>
      <c r="FF32" s="365"/>
      <c r="FG32" s="365"/>
      <c r="FH32" s="365"/>
      <c r="FI32" s="365"/>
      <c r="FJ32" s="367"/>
    </row>
    <row r="33" spans="1:166" ht="15" customHeight="1">
      <c r="A33" s="360" t="s">
        <v>176</v>
      </c>
      <c r="B33" s="360"/>
      <c r="C33" s="360"/>
      <c r="D33" s="360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60"/>
      <c r="AN33" s="360"/>
      <c r="AO33" s="361"/>
      <c r="AP33" s="329" t="s">
        <v>188</v>
      </c>
      <c r="AQ33" s="323"/>
      <c r="AR33" s="323"/>
      <c r="AS33" s="323"/>
      <c r="AT33" s="323"/>
      <c r="AU33" s="324"/>
      <c r="AV33" s="322" t="s">
        <v>228</v>
      </c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  <c r="BK33" s="324"/>
      <c r="BL33" s="342" t="s">
        <v>228</v>
      </c>
      <c r="BM33" s="343"/>
      <c r="BN33" s="343"/>
      <c r="BO33" s="343"/>
      <c r="BP33" s="343"/>
      <c r="BQ33" s="343"/>
      <c r="BR33" s="343"/>
      <c r="BS33" s="343"/>
      <c r="BT33" s="343"/>
      <c r="BU33" s="343"/>
      <c r="BV33" s="343"/>
      <c r="BW33" s="343"/>
      <c r="BX33" s="343"/>
      <c r="BY33" s="343"/>
      <c r="BZ33" s="343"/>
      <c r="CA33" s="343"/>
      <c r="CB33" s="343"/>
      <c r="CC33" s="343"/>
      <c r="CD33" s="343"/>
      <c r="CE33" s="344"/>
      <c r="CF33" s="342"/>
      <c r="CG33" s="343"/>
      <c r="CH33" s="343"/>
      <c r="CI33" s="343"/>
      <c r="CJ33" s="343"/>
      <c r="CK33" s="343"/>
      <c r="CL33" s="343"/>
      <c r="CM33" s="343"/>
      <c r="CN33" s="343"/>
      <c r="CO33" s="343"/>
      <c r="CP33" s="343"/>
      <c r="CQ33" s="343"/>
      <c r="CR33" s="343"/>
      <c r="CS33" s="343"/>
      <c r="CT33" s="343"/>
      <c r="CU33" s="343"/>
      <c r="CV33" s="344"/>
      <c r="CW33" s="342"/>
      <c r="CX33" s="343"/>
      <c r="CY33" s="343"/>
      <c r="CZ33" s="343"/>
      <c r="DA33" s="343"/>
      <c r="DB33" s="343"/>
      <c r="DC33" s="343"/>
      <c r="DD33" s="343"/>
      <c r="DE33" s="343"/>
      <c r="DF33" s="343"/>
      <c r="DG33" s="343"/>
      <c r="DH33" s="343"/>
      <c r="DI33" s="343"/>
      <c r="DJ33" s="343"/>
      <c r="DK33" s="343"/>
      <c r="DL33" s="343"/>
      <c r="DM33" s="344"/>
      <c r="DN33" s="342" t="s">
        <v>228</v>
      </c>
      <c r="DO33" s="343"/>
      <c r="DP33" s="343"/>
      <c r="DQ33" s="343"/>
      <c r="DR33" s="343"/>
      <c r="DS33" s="343"/>
      <c r="DT33" s="343"/>
      <c r="DU33" s="343"/>
      <c r="DV33" s="343"/>
      <c r="DW33" s="343"/>
      <c r="DX33" s="343"/>
      <c r="DY33" s="343"/>
      <c r="DZ33" s="343"/>
      <c r="EA33" s="343"/>
      <c r="EB33" s="343"/>
      <c r="EC33" s="343"/>
      <c r="ED33" s="344"/>
      <c r="EE33" s="342"/>
      <c r="EF33" s="343"/>
      <c r="EG33" s="343"/>
      <c r="EH33" s="343"/>
      <c r="EI33" s="343"/>
      <c r="EJ33" s="343"/>
      <c r="EK33" s="343"/>
      <c r="EL33" s="343"/>
      <c r="EM33" s="343"/>
      <c r="EN33" s="343"/>
      <c r="EO33" s="343"/>
      <c r="EP33" s="343"/>
      <c r="EQ33" s="343"/>
      <c r="ER33" s="343"/>
      <c r="ES33" s="344"/>
      <c r="ET33" s="342" t="s">
        <v>228</v>
      </c>
      <c r="EU33" s="343"/>
      <c r="EV33" s="343"/>
      <c r="EW33" s="343"/>
      <c r="EX33" s="343"/>
      <c r="EY33" s="343"/>
      <c r="EZ33" s="343"/>
      <c r="FA33" s="343"/>
      <c r="FB33" s="343"/>
      <c r="FC33" s="343"/>
      <c r="FD33" s="343"/>
      <c r="FE33" s="343"/>
      <c r="FF33" s="343"/>
      <c r="FG33" s="343"/>
      <c r="FH33" s="343"/>
      <c r="FI33" s="343"/>
      <c r="FJ33" s="348"/>
    </row>
    <row r="34" spans="1:166" ht="22.5" customHeight="1">
      <c r="A34" s="350" t="s">
        <v>411</v>
      </c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1"/>
      <c r="AE34" s="351"/>
      <c r="AF34" s="351"/>
      <c r="AG34" s="351"/>
      <c r="AH34" s="351"/>
      <c r="AI34" s="351"/>
      <c r="AJ34" s="351"/>
      <c r="AK34" s="351"/>
      <c r="AL34" s="351"/>
      <c r="AM34" s="351"/>
      <c r="AN34" s="351"/>
      <c r="AO34" s="351"/>
      <c r="AP34" s="330"/>
      <c r="AQ34" s="294"/>
      <c r="AR34" s="294"/>
      <c r="AS34" s="294"/>
      <c r="AT34" s="294"/>
      <c r="AU34" s="331"/>
      <c r="AV34" s="332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331"/>
      <c r="BL34" s="345"/>
      <c r="BM34" s="346"/>
      <c r="BN34" s="346"/>
      <c r="BO34" s="346"/>
      <c r="BP34" s="346"/>
      <c r="BQ34" s="346"/>
      <c r="BR34" s="346"/>
      <c r="BS34" s="346"/>
      <c r="BT34" s="346"/>
      <c r="BU34" s="346"/>
      <c r="BV34" s="346"/>
      <c r="BW34" s="346"/>
      <c r="BX34" s="346"/>
      <c r="BY34" s="346"/>
      <c r="BZ34" s="346"/>
      <c r="CA34" s="346"/>
      <c r="CB34" s="346"/>
      <c r="CC34" s="346"/>
      <c r="CD34" s="346"/>
      <c r="CE34" s="347"/>
      <c r="CF34" s="345"/>
      <c r="CG34" s="346"/>
      <c r="CH34" s="346"/>
      <c r="CI34" s="346"/>
      <c r="CJ34" s="346"/>
      <c r="CK34" s="346"/>
      <c r="CL34" s="346"/>
      <c r="CM34" s="346"/>
      <c r="CN34" s="346"/>
      <c r="CO34" s="346"/>
      <c r="CP34" s="346"/>
      <c r="CQ34" s="346"/>
      <c r="CR34" s="346"/>
      <c r="CS34" s="346"/>
      <c r="CT34" s="346"/>
      <c r="CU34" s="346"/>
      <c r="CV34" s="347"/>
      <c r="CW34" s="345"/>
      <c r="CX34" s="346"/>
      <c r="CY34" s="346"/>
      <c r="CZ34" s="346"/>
      <c r="DA34" s="346"/>
      <c r="DB34" s="346"/>
      <c r="DC34" s="346"/>
      <c r="DD34" s="346"/>
      <c r="DE34" s="346"/>
      <c r="DF34" s="346"/>
      <c r="DG34" s="346"/>
      <c r="DH34" s="346"/>
      <c r="DI34" s="346"/>
      <c r="DJ34" s="346"/>
      <c r="DK34" s="346"/>
      <c r="DL34" s="346"/>
      <c r="DM34" s="347"/>
      <c r="DN34" s="345"/>
      <c r="DO34" s="346"/>
      <c r="DP34" s="346"/>
      <c r="DQ34" s="346"/>
      <c r="DR34" s="346"/>
      <c r="DS34" s="346"/>
      <c r="DT34" s="346"/>
      <c r="DU34" s="346"/>
      <c r="DV34" s="346"/>
      <c r="DW34" s="346"/>
      <c r="DX34" s="346"/>
      <c r="DY34" s="346"/>
      <c r="DZ34" s="346"/>
      <c r="EA34" s="346"/>
      <c r="EB34" s="346"/>
      <c r="EC34" s="346"/>
      <c r="ED34" s="347"/>
      <c r="EE34" s="345"/>
      <c r="EF34" s="346"/>
      <c r="EG34" s="346"/>
      <c r="EH34" s="346"/>
      <c r="EI34" s="346"/>
      <c r="EJ34" s="346"/>
      <c r="EK34" s="346"/>
      <c r="EL34" s="346"/>
      <c r="EM34" s="346"/>
      <c r="EN34" s="346"/>
      <c r="EO34" s="346"/>
      <c r="EP34" s="346"/>
      <c r="EQ34" s="346"/>
      <c r="ER34" s="346"/>
      <c r="ES34" s="347"/>
      <c r="ET34" s="345"/>
      <c r="EU34" s="346"/>
      <c r="EV34" s="346"/>
      <c r="EW34" s="346"/>
      <c r="EX34" s="346"/>
      <c r="EY34" s="346"/>
      <c r="EZ34" s="346"/>
      <c r="FA34" s="346"/>
      <c r="FB34" s="346"/>
      <c r="FC34" s="346"/>
      <c r="FD34" s="346"/>
      <c r="FE34" s="346"/>
      <c r="FF34" s="346"/>
      <c r="FG34" s="346"/>
      <c r="FH34" s="346"/>
      <c r="FI34" s="346"/>
      <c r="FJ34" s="349"/>
    </row>
    <row r="35" spans="1:166" ht="24" customHeight="1" thickBot="1">
      <c r="A35" s="352" t="s">
        <v>189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  <c r="AF35" s="353"/>
      <c r="AG35" s="353"/>
      <c r="AH35" s="353"/>
      <c r="AI35" s="353"/>
      <c r="AJ35" s="353"/>
      <c r="AK35" s="353"/>
      <c r="AL35" s="353"/>
      <c r="AM35" s="353"/>
      <c r="AN35" s="353"/>
      <c r="AO35" s="354"/>
      <c r="AP35" s="355" t="s">
        <v>190</v>
      </c>
      <c r="AQ35" s="356"/>
      <c r="AR35" s="356"/>
      <c r="AS35" s="356"/>
      <c r="AT35" s="356"/>
      <c r="AU35" s="356"/>
      <c r="AV35" s="356" t="s">
        <v>228</v>
      </c>
      <c r="AW35" s="356"/>
      <c r="AX35" s="356"/>
      <c r="AY35" s="356"/>
      <c r="AZ35" s="356"/>
      <c r="BA35" s="356"/>
      <c r="BB35" s="356"/>
      <c r="BC35" s="356"/>
      <c r="BD35" s="356"/>
      <c r="BE35" s="357"/>
      <c r="BF35" s="358"/>
      <c r="BG35" s="358"/>
      <c r="BH35" s="358"/>
      <c r="BI35" s="358"/>
      <c r="BJ35" s="358"/>
      <c r="BK35" s="359"/>
      <c r="BL35" s="335" t="s">
        <v>228</v>
      </c>
      <c r="BM35" s="335"/>
      <c r="BN35" s="335"/>
      <c r="BO35" s="335"/>
      <c r="BP35" s="335"/>
      <c r="BQ35" s="335"/>
      <c r="BR35" s="335"/>
      <c r="BS35" s="335"/>
      <c r="BT35" s="335"/>
      <c r="BU35" s="335"/>
      <c r="BV35" s="335"/>
      <c r="BW35" s="335"/>
      <c r="BX35" s="335"/>
      <c r="BY35" s="335"/>
      <c r="BZ35" s="335"/>
      <c r="CA35" s="335"/>
      <c r="CB35" s="335"/>
      <c r="CC35" s="335"/>
      <c r="CD35" s="335"/>
      <c r="CE35" s="335"/>
      <c r="CF35" s="335"/>
      <c r="CG35" s="335"/>
      <c r="CH35" s="335"/>
      <c r="CI35" s="335"/>
      <c r="CJ35" s="335"/>
      <c r="CK35" s="335"/>
      <c r="CL35" s="335"/>
      <c r="CM35" s="335"/>
      <c r="CN35" s="335"/>
      <c r="CO35" s="335"/>
      <c r="CP35" s="335"/>
      <c r="CQ35" s="335"/>
      <c r="CR35" s="335"/>
      <c r="CS35" s="335"/>
      <c r="CT35" s="335"/>
      <c r="CU35" s="335"/>
      <c r="CV35" s="335"/>
      <c r="CW35" s="335"/>
      <c r="CX35" s="335"/>
      <c r="CY35" s="335"/>
      <c r="CZ35" s="335"/>
      <c r="DA35" s="335"/>
      <c r="DB35" s="335"/>
      <c r="DC35" s="335"/>
      <c r="DD35" s="335"/>
      <c r="DE35" s="335"/>
      <c r="DF35" s="335"/>
      <c r="DG35" s="335"/>
      <c r="DH35" s="335"/>
      <c r="DI35" s="335"/>
      <c r="DJ35" s="335"/>
      <c r="DK35" s="335"/>
      <c r="DL35" s="335"/>
      <c r="DM35" s="335"/>
      <c r="DN35" s="335" t="s">
        <v>228</v>
      </c>
      <c r="DO35" s="335"/>
      <c r="DP35" s="335"/>
      <c r="DQ35" s="335"/>
      <c r="DR35" s="335"/>
      <c r="DS35" s="335"/>
      <c r="DT35" s="335"/>
      <c r="DU35" s="335"/>
      <c r="DV35" s="335"/>
      <c r="DW35" s="335"/>
      <c r="DX35" s="335"/>
      <c r="DY35" s="335"/>
      <c r="DZ35" s="335"/>
      <c r="EA35" s="335"/>
      <c r="EB35" s="335"/>
      <c r="EC35" s="335"/>
      <c r="ED35" s="335"/>
      <c r="EE35" s="335"/>
      <c r="EF35" s="335"/>
      <c r="EG35" s="335"/>
      <c r="EH35" s="335"/>
      <c r="EI35" s="335"/>
      <c r="EJ35" s="335"/>
      <c r="EK35" s="335"/>
      <c r="EL35" s="335"/>
      <c r="EM35" s="335"/>
      <c r="EN35" s="335"/>
      <c r="EO35" s="335"/>
      <c r="EP35" s="335"/>
      <c r="EQ35" s="335"/>
      <c r="ER35" s="335"/>
      <c r="ES35" s="335"/>
      <c r="ET35" s="335" t="s">
        <v>228</v>
      </c>
      <c r="EU35" s="335"/>
      <c r="EV35" s="335"/>
      <c r="EW35" s="335"/>
      <c r="EX35" s="335"/>
      <c r="EY35" s="335"/>
      <c r="EZ35" s="335"/>
      <c r="FA35" s="335"/>
      <c r="FB35" s="335"/>
      <c r="FC35" s="335"/>
      <c r="FD35" s="335"/>
      <c r="FE35" s="335"/>
      <c r="FF35" s="335"/>
      <c r="FG35" s="335"/>
      <c r="FH35" s="335"/>
      <c r="FI35" s="335"/>
      <c r="FJ35" s="336"/>
    </row>
    <row r="36" spans="1:166" ht="22.5" customHeight="1">
      <c r="A36" s="337" t="s">
        <v>412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338" t="s">
        <v>191</v>
      </c>
      <c r="AQ36" s="122"/>
      <c r="AR36" s="122"/>
      <c r="AS36" s="122"/>
      <c r="AT36" s="122"/>
      <c r="AU36" s="122"/>
      <c r="AV36" s="122" t="s">
        <v>228</v>
      </c>
      <c r="AW36" s="122"/>
      <c r="AX36" s="122"/>
      <c r="AY36" s="122"/>
      <c r="AZ36" s="122"/>
      <c r="BA36" s="122"/>
      <c r="BB36" s="122"/>
      <c r="BC36" s="122"/>
      <c r="BD36" s="122"/>
      <c r="BE36" s="339"/>
      <c r="BF36" s="340"/>
      <c r="BG36" s="340"/>
      <c r="BH36" s="340"/>
      <c r="BI36" s="340"/>
      <c r="BJ36" s="340"/>
      <c r="BK36" s="341"/>
      <c r="BL36" s="325" t="s">
        <v>228</v>
      </c>
      <c r="BM36" s="325"/>
      <c r="BN36" s="325"/>
      <c r="BO36" s="325"/>
      <c r="BP36" s="325"/>
      <c r="BQ36" s="325"/>
      <c r="BR36" s="325"/>
      <c r="BS36" s="325"/>
      <c r="BT36" s="325"/>
      <c r="BU36" s="325"/>
      <c r="BV36" s="325"/>
      <c r="BW36" s="325"/>
      <c r="BX36" s="325"/>
      <c r="BY36" s="325"/>
      <c r="BZ36" s="325"/>
      <c r="CA36" s="325"/>
      <c r="CB36" s="325"/>
      <c r="CC36" s="325"/>
      <c r="CD36" s="325"/>
      <c r="CE36" s="325"/>
      <c r="CF36" s="325" t="s">
        <v>228</v>
      </c>
      <c r="CG36" s="325"/>
      <c r="CH36" s="325"/>
      <c r="CI36" s="325"/>
      <c r="CJ36" s="325"/>
      <c r="CK36" s="325"/>
      <c r="CL36" s="325"/>
      <c r="CM36" s="325"/>
      <c r="CN36" s="325"/>
      <c r="CO36" s="325"/>
      <c r="CP36" s="325"/>
      <c r="CQ36" s="325"/>
      <c r="CR36" s="325"/>
      <c r="CS36" s="325"/>
      <c r="CT36" s="325"/>
      <c r="CU36" s="325"/>
      <c r="CV36" s="325"/>
      <c r="CW36" s="325"/>
      <c r="CX36" s="325"/>
      <c r="CY36" s="325"/>
      <c r="CZ36" s="325"/>
      <c r="DA36" s="325"/>
      <c r="DB36" s="325"/>
      <c r="DC36" s="325"/>
      <c r="DD36" s="325"/>
      <c r="DE36" s="325"/>
      <c r="DF36" s="325"/>
      <c r="DG36" s="325"/>
      <c r="DH36" s="325"/>
      <c r="DI36" s="325"/>
      <c r="DJ36" s="325"/>
      <c r="DK36" s="325"/>
      <c r="DL36" s="325"/>
      <c r="DM36" s="325"/>
      <c r="DN36" s="325"/>
      <c r="DO36" s="325"/>
      <c r="DP36" s="325"/>
      <c r="DQ36" s="325"/>
      <c r="DR36" s="325"/>
      <c r="DS36" s="325"/>
      <c r="DT36" s="325"/>
      <c r="DU36" s="325"/>
      <c r="DV36" s="325"/>
      <c r="DW36" s="325"/>
      <c r="DX36" s="325"/>
      <c r="DY36" s="325"/>
      <c r="DZ36" s="325"/>
      <c r="EA36" s="325"/>
      <c r="EB36" s="325"/>
      <c r="EC36" s="325"/>
      <c r="ED36" s="325"/>
      <c r="EE36" s="325"/>
      <c r="EF36" s="325"/>
      <c r="EG36" s="325"/>
      <c r="EH36" s="325"/>
      <c r="EI36" s="325"/>
      <c r="EJ36" s="325"/>
      <c r="EK36" s="325"/>
      <c r="EL36" s="325"/>
      <c r="EM36" s="325"/>
      <c r="EN36" s="325"/>
      <c r="EO36" s="325"/>
      <c r="EP36" s="325"/>
      <c r="EQ36" s="325"/>
      <c r="ER36" s="325"/>
      <c r="ES36" s="325"/>
      <c r="ET36" s="325" t="s">
        <v>228</v>
      </c>
      <c r="EU36" s="325"/>
      <c r="EV36" s="325"/>
      <c r="EW36" s="325"/>
      <c r="EX36" s="325"/>
      <c r="EY36" s="325"/>
      <c r="EZ36" s="325"/>
      <c r="FA36" s="325"/>
      <c r="FB36" s="325"/>
      <c r="FC36" s="325"/>
      <c r="FD36" s="325"/>
      <c r="FE36" s="325"/>
      <c r="FF36" s="325"/>
      <c r="FG36" s="325"/>
      <c r="FH36" s="325"/>
      <c r="FI36" s="325"/>
      <c r="FJ36" s="326"/>
    </row>
    <row r="37" spans="1:166">
      <c r="A37" s="327" t="s">
        <v>44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G37" s="327"/>
      <c r="AH37" s="327"/>
      <c r="AI37" s="327"/>
      <c r="AJ37" s="327"/>
      <c r="AK37" s="327"/>
      <c r="AL37" s="327"/>
      <c r="AM37" s="327"/>
      <c r="AN37" s="327"/>
      <c r="AO37" s="328"/>
      <c r="AP37" s="329" t="s">
        <v>192</v>
      </c>
      <c r="AQ37" s="323"/>
      <c r="AR37" s="323"/>
      <c r="AS37" s="323"/>
      <c r="AT37" s="323"/>
      <c r="AU37" s="324"/>
      <c r="AV37" s="322" t="s">
        <v>228</v>
      </c>
      <c r="AW37" s="323"/>
      <c r="AX37" s="323"/>
      <c r="AY37" s="323"/>
      <c r="AZ37" s="323"/>
      <c r="BA37" s="323"/>
      <c r="BB37" s="323"/>
      <c r="BC37" s="323"/>
      <c r="BD37" s="323"/>
      <c r="BE37" s="323"/>
      <c r="BF37" s="323"/>
      <c r="BG37" s="323"/>
      <c r="BH37" s="323"/>
      <c r="BI37" s="323"/>
      <c r="BJ37" s="323"/>
      <c r="BK37" s="324"/>
      <c r="BL37" s="310" t="s">
        <v>228</v>
      </c>
      <c r="BM37" s="311"/>
      <c r="BN37" s="311"/>
      <c r="BO37" s="311"/>
      <c r="BP37" s="311"/>
      <c r="BQ37" s="311"/>
      <c r="BR37" s="311"/>
      <c r="BS37" s="311"/>
      <c r="BT37" s="311"/>
      <c r="BU37" s="311"/>
      <c r="BV37" s="311"/>
      <c r="BW37" s="311"/>
      <c r="BX37" s="311"/>
      <c r="BY37" s="311"/>
      <c r="BZ37" s="311"/>
      <c r="CA37" s="311"/>
      <c r="CB37" s="311"/>
      <c r="CC37" s="311"/>
      <c r="CD37" s="311"/>
      <c r="CE37" s="333"/>
      <c r="CF37" s="310" t="s">
        <v>228</v>
      </c>
      <c r="CG37" s="311"/>
      <c r="CH37" s="311"/>
      <c r="CI37" s="311"/>
      <c r="CJ37" s="311"/>
      <c r="CK37" s="311"/>
      <c r="CL37" s="311"/>
      <c r="CM37" s="311"/>
      <c r="CN37" s="311"/>
      <c r="CO37" s="311"/>
      <c r="CP37" s="311"/>
      <c r="CQ37" s="311"/>
      <c r="CR37" s="311"/>
      <c r="CS37" s="311"/>
      <c r="CT37" s="311"/>
      <c r="CU37" s="311"/>
      <c r="CV37" s="333"/>
      <c r="CW37" s="310"/>
      <c r="CX37" s="311"/>
      <c r="CY37" s="311"/>
      <c r="CZ37" s="311"/>
      <c r="DA37" s="311"/>
      <c r="DB37" s="311"/>
      <c r="DC37" s="311"/>
      <c r="DD37" s="311"/>
      <c r="DE37" s="311"/>
      <c r="DF37" s="311"/>
      <c r="DG37" s="311"/>
      <c r="DH37" s="311"/>
      <c r="DI37" s="311"/>
      <c r="DJ37" s="311"/>
      <c r="DK37" s="311"/>
      <c r="DL37" s="311"/>
      <c r="DM37" s="333"/>
      <c r="DN37" s="310"/>
      <c r="DO37" s="311"/>
      <c r="DP37" s="311"/>
      <c r="DQ37" s="311"/>
      <c r="DR37" s="311"/>
      <c r="DS37" s="311"/>
      <c r="DT37" s="311"/>
      <c r="DU37" s="311"/>
      <c r="DV37" s="311"/>
      <c r="DW37" s="311"/>
      <c r="DX37" s="311"/>
      <c r="DY37" s="311"/>
      <c r="DZ37" s="311"/>
      <c r="EA37" s="311"/>
      <c r="EB37" s="311"/>
      <c r="EC37" s="311"/>
      <c r="ED37" s="333"/>
      <c r="EE37" s="310"/>
      <c r="EF37" s="311"/>
      <c r="EG37" s="311"/>
      <c r="EH37" s="311"/>
      <c r="EI37" s="311"/>
      <c r="EJ37" s="311"/>
      <c r="EK37" s="311"/>
      <c r="EL37" s="311"/>
      <c r="EM37" s="311"/>
      <c r="EN37" s="311"/>
      <c r="EO37" s="311"/>
      <c r="EP37" s="311"/>
      <c r="EQ37" s="311"/>
      <c r="ER37" s="311"/>
      <c r="ES37" s="333"/>
      <c r="ET37" s="310" t="s">
        <v>228</v>
      </c>
      <c r="EU37" s="311"/>
      <c r="EV37" s="311"/>
      <c r="EW37" s="311"/>
      <c r="EX37" s="311"/>
      <c r="EY37" s="311"/>
      <c r="EZ37" s="311"/>
      <c r="FA37" s="311"/>
      <c r="FB37" s="311"/>
      <c r="FC37" s="311"/>
      <c r="FD37" s="311"/>
      <c r="FE37" s="311"/>
      <c r="FF37" s="311"/>
      <c r="FG37" s="311"/>
      <c r="FH37" s="311"/>
      <c r="FI37" s="311"/>
      <c r="FJ37" s="312"/>
    </row>
    <row r="38" spans="1:166" ht="22.5" customHeight="1">
      <c r="A38" s="315" t="s">
        <v>413</v>
      </c>
      <c r="B38" s="315"/>
      <c r="C38" s="315"/>
      <c r="D38" s="315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6"/>
      <c r="AP38" s="330"/>
      <c r="AQ38" s="294"/>
      <c r="AR38" s="294"/>
      <c r="AS38" s="294"/>
      <c r="AT38" s="294"/>
      <c r="AU38" s="331"/>
      <c r="AV38" s="332"/>
      <c r="AW38" s="294"/>
      <c r="AX38" s="294"/>
      <c r="AY38" s="294"/>
      <c r="AZ38" s="294"/>
      <c r="BA38" s="294"/>
      <c r="BB38" s="294"/>
      <c r="BC38" s="294"/>
      <c r="BD38" s="294"/>
      <c r="BE38" s="294"/>
      <c r="BF38" s="294"/>
      <c r="BG38" s="294"/>
      <c r="BH38" s="294"/>
      <c r="BI38" s="294"/>
      <c r="BJ38" s="294"/>
      <c r="BK38" s="331"/>
      <c r="BL38" s="313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5"/>
      <c r="CC38" s="295"/>
      <c r="CD38" s="295"/>
      <c r="CE38" s="334"/>
      <c r="CF38" s="313"/>
      <c r="CG38" s="295"/>
      <c r="CH38" s="295"/>
      <c r="CI38" s="295"/>
      <c r="CJ38" s="295"/>
      <c r="CK38" s="295"/>
      <c r="CL38" s="295"/>
      <c r="CM38" s="295"/>
      <c r="CN38" s="295"/>
      <c r="CO38" s="295"/>
      <c r="CP38" s="295"/>
      <c r="CQ38" s="295"/>
      <c r="CR38" s="295"/>
      <c r="CS38" s="295"/>
      <c r="CT38" s="295"/>
      <c r="CU38" s="295"/>
      <c r="CV38" s="334"/>
      <c r="CW38" s="313"/>
      <c r="CX38" s="295"/>
      <c r="CY38" s="295"/>
      <c r="CZ38" s="295"/>
      <c r="DA38" s="295"/>
      <c r="DB38" s="295"/>
      <c r="DC38" s="295"/>
      <c r="DD38" s="295"/>
      <c r="DE38" s="295"/>
      <c r="DF38" s="295"/>
      <c r="DG38" s="295"/>
      <c r="DH38" s="295"/>
      <c r="DI38" s="295"/>
      <c r="DJ38" s="295"/>
      <c r="DK38" s="295"/>
      <c r="DL38" s="295"/>
      <c r="DM38" s="334"/>
      <c r="DN38" s="313"/>
      <c r="DO38" s="295"/>
      <c r="DP38" s="295"/>
      <c r="DQ38" s="295"/>
      <c r="DR38" s="295"/>
      <c r="DS38" s="295"/>
      <c r="DT38" s="295"/>
      <c r="DU38" s="295"/>
      <c r="DV38" s="295"/>
      <c r="DW38" s="295"/>
      <c r="DX38" s="295"/>
      <c r="DY38" s="295"/>
      <c r="DZ38" s="295"/>
      <c r="EA38" s="295"/>
      <c r="EB38" s="295"/>
      <c r="EC38" s="295"/>
      <c r="ED38" s="334"/>
      <c r="EE38" s="313"/>
      <c r="EF38" s="295"/>
      <c r="EG38" s="295"/>
      <c r="EH38" s="295"/>
      <c r="EI38" s="295"/>
      <c r="EJ38" s="295"/>
      <c r="EK38" s="295"/>
      <c r="EL38" s="295"/>
      <c r="EM38" s="295"/>
      <c r="EN38" s="295"/>
      <c r="EO38" s="295"/>
      <c r="EP38" s="295"/>
      <c r="EQ38" s="295"/>
      <c r="ER38" s="295"/>
      <c r="ES38" s="334"/>
      <c r="ET38" s="313"/>
      <c r="EU38" s="295"/>
      <c r="EV38" s="295"/>
      <c r="EW38" s="295"/>
      <c r="EX38" s="295"/>
      <c r="EY38" s="295"/>
      <c r="EZ38" s="295"/>
      <c r="FA38" s="295"/>
      <c r="FB38" s="295"/>
      <c r="FC38" s="295"/>
      <c r="FD38" s="295"/>
      <c r="FE38" s="295"/>
      <c r="FF38" s="295"/>
      <c r="FG38" s="295"/>
      <c r="FH38" s="295"/>
      <c r="FI38" s="295"/>
      <c r="FJ38" s="314"/>
    </row>
    <row r="39" spans="1:166" ht="22.5" customHeight="1">
      <c r="A39" s="317" t="s">
        <v>414</v>
      </c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9"/>
      <c r="AP39" s="320" t="s">
        <v>193</v>
      </c>
      <c r="AQ39" s="321"/>
      <c r="AR39" s="321"/>
      <c r="AS39" s="321"/>
      <c r="AT39" s="321"/>
      <c r="AU39" s="321"/>
      <c r="AV39" s="321" t="s">
        <v>228</v>
      </c>
      <c r="AW39" s="321"/>
      <c r="AX39" s="321"/>
      <c r="AY39" s="321"/>
      <c r="AZ39" s="321"/>
      <c r="BA39" s="321"/>
      <c r="BB39" s="321"/>
      <c r="BC39" s="321"/>
      <c r="BD39" s="321"/>
      <c r="BE39" s="322"/>
      <c r="BF39" s="323"/>
      <c r="BG39" s="323"/>
      <c r="BH39" s="323"/>
      <c r="BI39" s="323"/>
      <c r="BJ39" s="323"/>
      <c r="BK39" s="324"/>
      <c r="BL39" s="298" t="s">
        <v>228</v>
      </c>
      <c r="BM39" s="298"/>
      <c r="BN39" s="298"/>
      <c r="BO39" s="298"/>
      <c r="BP39" s="298"/>
      <c r="BQ39" s="298"/>
      <c r="BR39" s="298"/>
      <c r="BS39" s="298"/>
      <c r="BT39" s="298"/>
      <c r="BU39" s="298"/>
      <c r="BV39" s="298"/>
      <c r="BW39" s="298"/>
      <c r="BX39" s="298"/>
      <c r="BY39" s="298"/>
      <c r="BZ39" s="298"/>
      <c r="CA39" s="298"/>
      <c r="CB39" s="298"/>
      <c r="CC39" s="298"/>
      <c r="CD39" s="298"/>
      <c r="CE39" s="298"/>
      <c r="CF39" s="298" t="s">
        <v>228</v>
      </c>
      <c r="CG39" s="298"/>
      <c r="CH39" s="298"/>
      <c r="CI39" s="298"/>
      <c r="CJ39" s="298"/>
      <c r="CK39" s="298"/>
      <c r="CL39" s="298"/>
      <c r="CM39" s="298"/>
      <c r="CN39" s="298"/>
      <c r="CO39" s="298"/>
      <c r="CP39" s="298"/>
      <c r="CQ39" s="298"/>
      <c r="CR39" s="298"/>
      <c r="CS39" s="298"/>
      <c r="CT39" s="298"/>
      <c r="CU39" s="298"/>
      <c r="CV39" s="298"/>
      <c r="CW39" s="298"/>
      <c r="CX39" s="298"/>
      <c r="CY39" s="298"/>
      <c r="CZ39" s="298"/>
      <c r="DA39" s="298"/>
      <c r="DB39" s="298"/>
      <c r="DC39" s="298"/>
      <c r="DD39" s="298"/>
      <c r="DE39" s="298"/>
      <c r="DF39" s="298"/>
      <c r="DG39" s="298"/>
      <c r="DH39" s="298"/>
      <c r="DI39" s="298"/>
      <c r="DJ39" s="298"/>
      <c r="DK39" s="298"/>
      <c r="DL39" s="298"/>
      <c r="DM39" s="298"/>
      <c r="DN39" s="298"/>
      <c r="DO39" s="298"/>
      <c r="DP39" s="298"/>
      <c r="DQ39" s="298"/>
      <c r="DR39" s="298"/>
      <c r="DS39" s="298"/>
      <c r="DT39" s="298"/>
      <c r="DU39" s="298"/>
      <c r="DV39" s="298"/>
      <c r="DW39" s="298"/>
      <c r="DX39" s="298"/>
      <c r="DY39" s="298"/>
      <c r="DZ39" s="298"/>
      <c r="EA39" s="298"/>
      <c r="EB39" s="298"/>
      <c r="EC39" s="298"/>
      <c r="ED39" s="298"/>
      <c r="EE39" s="298"/>
      <c r="EF39" s="298"/>
      <c r="EG39" s="298"/>
      <c r="EH39" s="298"/>
      <c r="EI39" s="298"/>
      <c r="EJ39" s="298"/>
      <c r="EK39" s="298"/>
      <c r="EL39" s="298"/>
      <c r="EM39" s="298"/>
      <c r="EN39" s="298"/>
      <c r="EO39" s="298"/>
      <c r="EP39" s="298"/>
      <c r="EQ39" s="298"/>
      <c r="ER39" s="298"/>
      <c r="ES39" s="298"/>
      <c r="ET39" s="298" t="s">
        <v>228</v>
      </c>
      <c r="EU39" s="298"/>
      <c r="EV39" s="298"/>
      <c r="EW39" s="298"/>
      <c r="EX39" s="298"/>
      <c r="EY39" s="298"/>
      <c r="EZ39" s="298"/>
      <c r="FA39" s="298"/>
      <c r="FB39" s="298"/>
      <c r="FC39" s="298"/>
      <c r="FD39" s="298"/>
      <c r="FE39" s="298"/>
      <c r="FF39" s="298"/>
      <c r="FG39" s="298"/>
      <c r="FH39" s="298"/>
      <c r="FI39" s="298"/>
      <c r="FJ39" s="299"/>
    </row>
    <row r="40" spans="1:166" ht="2.1" customHeight="1" thickBot="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2"/>
      <c r="AP40" s="303"/>
      <c r="AQ40" s="304"/>
      <c r="AR40" s="304"/>
      <c r="AS40" s="304"/>
      <c r="AT40" s="304"/>
      <c r="AU40" s="304"/>
      <c r="AV40" s="305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6"/>
      <c r="BM40" s="307"/>
      <c r="BN40" s="307"/>
      <c r="BO40" s="307"/>
      <c r="BP40" s="307"/>
      <c r="BQ40" s="307"/>
      <c r="BR40" s="307"/>
      <c r="BS40" s="307"/>
      <c r="BT40" s="307"/>
      <c r="BU40" s="307"/>
      <c r="BV40" s="307"/>
      <c r="BW40" s="307"/>
      <c r="BX40" s="307"/>
      <c r="BY40" s="307"/>
      <c r="BZ40" s="307"/>
      <c r="CA40" s="307"/>
      <c r="CB40" s="307"/>
      <c r="CC40" s="307"/>
      <c r="CD40" s="307"/>
      <c r="CE40" s="307"/>
      <c r="CF40" s="306"/>
      <c r="CG40" s="307"/>
      <c r="CH40" s="307"/>
      <c r="CI40" s="307"/>
      <c r="CJ40" s="307"/>
      <c r="CK40" s="307"/>
      <c r="CL40" s="307"/>
      <c r="CM40" s="307"/>
      <c r="CN40" s="307"/>
      <c r="CO40" s="307"/>
      <c r="CP40" s="307"/>
      <c r="CQ40" s="307"/>
      <c r="CR40" s="307"/>
      <c r="CS40" s="307"/>
      <c r="CT40" s="307"/>
      <c r="CU40" s="307"/>
      <c r="CV40" s="308"/>
      <c r="CW40" s="306"/>
      <c r="CX40" s="307"/>
      <c r="CY40" s="307"/>
      <c r="CZ40" s="307"/>
      <c r="DA40" s="307"/>
      <c r="DB40" s="307"/>
      <c r="DC40" s="307"/>
      <c r="DD40" s="307"/>
      <c r="DE40" s="307"/>
      <c r="DF40" s="307"/>
      <c r="DG40" s="307"/>
      <c r="DH40" s="307"/>
      <c r="DI40" s="307"/>
      <c r="DJ40" s="307"/>
      <c r="DK40" s="307"/>
      <c r="DL40" s="307"/>
      <c r="DM40" s="307"/>
      <c r="DN40" s="306"/>
      <c r="DO40" s="307"/>
      <c r="DP40" s="307"/>
      <c r="DQ40" s="307"/>
      <c r="DR40" s="307"/>
      <c r="DS40" s="307"/>
      <c r="DT40" s="307"/>
      <c r="DU40" s="307"/>
      <c r="DV40" s="307"/>
      <c r="DW40" s="307"/>
      <c r="DX40" s="307"/>
      <c r="DY40" s="307"/>
      <c r="DZ40" s="307"/>
      <c r="EA40" s="307"/>
      <c r="EB40" s="307"/>
      <c r="EC40" s="307"/>
      <c r="ED40" s="307"/>
      <c r="EE40" s="306"/>
      <c r="EF40" s="307"/>
      <c r="EG40" s="307"/>
      <c r="EH40" s="307"/>
      <c r="EI40" s="307"/>
      <c r="EJ40" s="307"/>
      <c r="EK40" s="307"/>
      <c r="EL40" s="307"/>
      <c r="EM40" s="307"/>
      <c r="EN40" s="307"/>
      <c r="EO40" s="307"/>
      <c r="EP40" s="307"/>
      <c r="EQ40" s="307"/>
      <c r="ER40" s="307"/>
      <c r="ES40" s="308"/>
      <c r="ET40" s="306"/>
      <c r="EU40" s="307"/>
      <c r="EV40" s="307"/>
      <c r="EW40" s="307"/>
      <c r="EX40" s="307"/>
      <c r="EY40" s="307"/>
      <c r="EZ40" s="307"/>
      <c r="FA40" s="307"/>
      <c r="FB40" s="307"/>
      <c r="FC40" s="307"/>
      <c r="FD40" s="307"/>
      <c r="FE40" s="307"/>
      <c r="FF40" s="307"/>
      <c r="FG40" s="307"/>
      <c r="FH40" s="307"/>
      <c r="FI40" s="307"/>
      <c r="FJ40" s="309"/>
    </row>
    <row r="44" spans="1:166">
      <c r="A44" s="31" t="s">
        <v>390</v>
      </c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H44" s="295" t="s">
        <v>391</v>
      </c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CF44" s="31" t="s">
        <v>392</v>
      </c>
    </row>
    <row r="45" spans="1:166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297" t="s">
        <v>393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H45" s="297" t="s">
        <v>394</v>
      </c>
      <c r="AI45" s="297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CF45" s="31" t="s">
        <v>395</v>
      </c>
      <c r="DC45" s="295"/>
      <c r="DD45" s="295"/>
      <c r="DE45" s="295"/>
      <c r="DF45" s="295"/>
      <c r="DG45" s="295"/>
      <c r="DH45" s="295"/>
      <c r="DI45" s="295"/>
      <c r="DJ45" s="295"/>
      <c r="DK45" s="295"/>
      <c r="DL45" s="295"/>
      <c r="DM45" s="295"/>
      <c r="DN45" s="295"/>
      <c r="DO45" s="295"/>
      <c r="DP45" s="295"/>
      <c r="DS45" s="295" t="s">
        <v>396</v>
      </c>
      <c r="DT45" s="295"/>
      <c r="DU45" s="295"/>
      <c r="DV45" s="295"/>
      <c r="DW45" s="295"/>
      <c r="DX45" s="295"/>
      <c r="DY45" s="295"/>
      <c r="DZ45" s="295"/>
      <c r="EA45" s="295"/>
      <c r="EB45" s="295"/>
      <c r="EC45" s="295"/>
      <c r="ED45" s="295"/>
      <c r="EE45" s="295"/>
      <c r="EF45" s="295"/>
      <c r="EG45" s="295"/>
      <c r="EH45" s="295"/>
      <c r="EI45" s="295"/>
      <c r="EJ45" s="295"/>
      <c r="EK45" s="295"/>
      <c r="EL45" s="295"/>
      <c r="EM45" s="295"/>
      <c r="EN45" s="295"/>
      <c r="EO45" s="295"/>
      <c r="EP45" s="295"/>
      <c r="EQ45" s="295"/>
      <c r="ER45" s="295"/>
      <c r="ES45" s="295"/>
    </row>
    <row r="46" spans="1:166" ht="21.95" customHeight="1">
      <c r="DC46" s="297" t="s">
        <v>393</v>
      </c>
      <c r="DD46" s="297"/>
      <c r="DE46" s="297"/>
      <c r="DF46" s="297"/>
      <c r="DG46" s="297"/>
      <c r="DH46" s="297"/>
      <c r="DI46" s="297"/>
      <c r="DJ46" s="297"/>
      <c r="DK46" s="297"/>
      <c r="DL46" s="297"/>
      <c r="DM46" s="297"/>
      <c r="DN46" s="297"/>
      <c r="DO46" s="297"/>
      <c r="DP46" s="297"/>
      <c r="DQ46" s="58"/>
      <c r="DR46" s="58"/>
      <c r="DS46" s="297" t="s">
        <v>394</v>
      </c>
      <c r="DT46" s="297"/>
      <c r="DU46" s="297"/>
      <c r="DV46" s="297"/>
      <c r="DW46" s="297"/>
      <c r="DX46" s="297"/>
      <c r="DY46" s="297"/>
      <c r="DZ46" s="297"/>
      <c r="EA46" s="297"/>
      <c r="EB46" s="297"/>
      <c r="EC46" s="297"/>
      <c r="ED46" s="297"/>
      <c r="EE46" s="297"/>
      <c r="EF46" s="297"/>
      <c r="EG46" s="297"/>
      <c r="EH46" s="297"/>
      <c r="EI46" s="297"/>
      <c r="EJ46" s="297"/>
      <c r="EK46" s="297"/>
      <c r="EL46" s="297"/>
      <c r="EM46" s="297"/>
      <c r="EN46" s="297"/>
      <c r="EO46" s="297"/>
      <c r="EP46" s="297"/>
      <c r="EQ46" s="297"/>
      <c r="ER46" s="297"/>
      <c r="ES46" s="297"/>
    </row>
    <row r="47" spans="1:166">
      <c r="A47" s="31" t="s">
        <v>397</v>
      </c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H47" s="295" t="s">
        <v>398</v>
      </c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</row>
    <row r="48" spans="1:166">
      <c r="R48" s="297" t="s">
        <v>393</v>
      </c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58"/>
      <c r="AG48" s="58"/>
      <c r="AH48" s="297" t="s">
        <v>394</v>
      </c>
      <c r="AI48" s="297"/>
      <c r="AJ48" s="297"/>
      <c r="AK48" s="297"/>
      <c r="AL48" s="297"/>
      <c r="AM48" s="297"/>
      <c r="AN48" s="297"/>
      <c r="AO48" s="297"/>
      <c r="AP48" s="297"/>
      <c r="AQ48" s="297"/>
      <c r="AR48" s="297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  <c r="BD48" s="297"/>
      <c r="BE48" s="297"/>
      <c r="BF48" s="297"/>
      <c r="BG48" s="297"/>
      <c r="BH48" s="297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</row>
    <row r="49" spans="1:166"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</row>
    <row r="50" spans="1:166">
      <c r="A50" s="293" t="s">
        <v>399</v>
      </c>
      <c r="B50" s="293"/>
      <c r="C50" s="294" t="s">
        <v>415</v>
      </c>
      <c r="D50" s="294"/>
      <c r="E50" s="294"/>
      <c r="F50" s="31" t="s">
        <v>399</v>
      </c>
      <c r="I50" s="295" t="s">
        <v>400</v>
      </c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3">
        <v>20</v>
      </c>
      <c r="Z50" s="293"/>
      <c r="AA50" s="293"/>
      <c r="AB50" s="293"/>
      <c r="AC50" s="296" t="s">
        <v>416</v>
      </c>
      <c r="AD50" s="296"/>
      <c r="AE50" s="296"/>
      <c r="AF50" s="31" t="s">
        <v>401</v>
      </c>
      <c r="BK50" s="59"/>
      <c r="BL50" s="59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9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9"/>
      <c r="CY50" s="59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9"/>
      <c r="DW50" s="59"/>
      <c r="DX50" s="60"/>
      <c r="DY50" s="60"/>
      <c r="DZ50" s="52"/>
      <c r="EA50" s="52"/>
      <c r="EB50" s="52"/>
      <c r="EC50" s="59"/>
      <c r="ED50" s="59"/>
      <c r="EE50" s="59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60"/>
      <c r="EW50" s="60"/>
      <c r="EX50" s="60"/>
      <c r="EY50" s="60"/>
      <c r="EZ50" s="60"/>
      <c r="FA50" s="56"/>
      <c r="FB50" s="56"/>
      <c r="FC50" s="59"/>
      <c r="FD50" s="59"/>
      <c r="FE50" s="59"/>
      <c r="FF50" s="59"/>
      <c r="FG50" s="59"/>
      <c r="FH50" s="59"/>
      <c r="FI50" s="59"/>
      <c r="FJ50" s="59"/>
    </row>
    <row r="51" spans="1:166" ht="3" customHeight="1"/>
  </sheetData>
  <mergeCells count="286">
    <mergeCell ref="A2:FJ2"/>
    <mergeCell ref="A3:AO4"/>
    <mergeCell ref="AP3:AU4"/>
    <mergeCell ref="AV3:BK4"/>
    <mergeCell ref="BL3:CE4"/>
    <mergeCell ref="CF3:ES3"/>
    <mergeCell ref="ET3:FJ4"/>
    <mergeCell ref="CF4:CV4"/>
    <mergeCell ref="CW4:DM4"/>
    <mergeCell ref="DN4:ED4"/>
    <mergeCell ref="EE4:ES4"/>
    <mergeCell ref="A5:AO5"/>
    <mergeCell ref="AP5:AU5"/>
    <mergeCell ref="AV5:BK5"/>
    <mergeCell ref="BL5:CE5"/>
    <mergeCell ref="CF5:CV5"/>
    <mergeCell ref="CW5:DM5"/>
    <mergeCell ref="DN5:ED5"/>
    <mergeCell ref="EE5:ES5"/>
    <mergeCell ref="ET5:FJ5"/>
    <mergeCell ref="A6:AO6"/>
    <mergeCell ref="AP6:AU6"/>
    <mergeCell ref="AV6:BK6"/>
    <mergeCell ref="BL6:CE6"/>
    <mergeCell ref="CF6:CV6"/>
    <mergeCell ref="CW6:DM6"/>
    <mergeCell ref="DN6:ED6"/>
    <mergeCell ref="EE6:ES6"/>
    <mergeCell ref="ET6:FJ6"/>
    <mergeCell ref="DN7:ED8"/>
    <mergeCell ref="EE7:ES8"/>
    <mergeCell ref="ET7:FJ8"/>
    <mergeCell ref="A8:AO8"/>
    <mergeCell ref="A9:AO9"/>
    <mergeCell ref="AP9:AU10"/>
    <mergeCell ref="AV9:BK10"/>
    <mergeCell ref="BL9:CE10"/>
    <mergeCell ref="CF9:CV10"/>
    <mergeCell ref="CW9:DM10"/>
    <mergeCell ref="A7:AO7"/>
    <mergeCell ref="AP7:AU8"/>
    <mergeCell ref="AV7:BK8"/>
    <mergeCell ref="BL7:CE8"/>
    <mergeCell ref="CF7:CV8"/>
    <mergeCell ref="CW7:DM8"/>
    <mergeCell ref="DN9:ED10"/>
    <mergeCell ref="EE9:ES10"/>
    <mergeCell ref="ET9:FJ10"/>
    <mergeCell ref="A10:AO10"/>
    <mergeCell ref="A11:AO11"/>
    <mergeCell ref="AP11:AU11"/>
    <mergeCell ref="AV11:BK11"/>
    <mergeCell ref="BL11:CE11"/>
    <mergeCell ref="CF11:CV11"/>
    <mergeCell ref="CW11:DM11"/>
    <mergeCell ref="DN11:ED11"/>
    <mergeCell ref="EE11:ES11"/>
    <mergeCell ref="ET11:FJ11"/>
    <mergeCell ref="A12:AO12"/>
    <mergeCell ref="AP12:AU12"/>
    <mergeCell ref="AV12:BK12"/>
    <mergeCell ref="BL12:CE12"/>
    <mergeCell ref="CF12:CV12"/>
    <mergeCell ref="CW12:DM12"/>
    <mergeCell ref="DN12:ED12"/>
    <mergeCell ref="EE12:ES12"/>
    <mergeCell ref="ET12:FJ12"/>
    <mergeCell ref="A13:AO13"/>
    <mergeCell ref="AP13:AU13"/>
    <mergeCell ref="AV13:BK13"/>
    <mergeCell ref="BL13:CE13"/>
    <mergeCell ref="CF13:CV13"/>
    <mergeCell ref="CW13:DM13"/>
    <mergeCell ref="DN13:ED13"/>
    <mergeCell ref="EE13:ES13"/>
    <mergeCell ref="ET13:FJ13"/>
    <mergeCell ref="A14:AO14"/>
    <mergeCell ref="AP14:AU14"/>
    <mergeCell ref="AV14:BK14"/>
    <mergeCell ref="BL14:CE14"/>
    <mergeCell ref="CF14:CV14"/>
    <mergeCell ref="CW14:DM14"/>
    <mergeCell ref="DN14:ED14"/>
    <mergeCell ref="EE14:ES14"/>
    <mergeCell ref="ET14:FJ14"/>
    <mergeCell ref="DN15:ED15"/>
    <mergeCell ref="EE15:ES15"/>
    <mergeCell ref="ET15:FJ15"/>
    <mergeCell ref="A16:AO16"/>
    <mergeCell ref="AP16:AU17"/>
    <mergeCell ref="AV16:BK17"/>
    <mergeCell ref="BL16:CE17"/>
    <mergeCell ref="CF16:CV17"/>
    <mergeCell ref="CW16:DM17"/>
    <mergeCell ref="DN16:ED17"/>
    <mergeCell ref="A15:AO15"/>
    <mergeCell ref="AP15:AU15"/>
    <mergeCell ref="AV15:BK15"/>
    <mergeCell ref="BL15:CE15"/>
    <mergeCell ref="CF15:CV15"/>
    <mergeCell ref="CW15:DM15"/>
    <mergeCell ref="EE16:ES17"/>
    <mergeCell ref="ET16:FJ17"/>
    <mergeCell ref="A17:AO17"/>
    <mergeCell ref="A18:AO18"/>
    <mergeCell ref="AP18:AU18"/>
    <mergeCell ref="AV18:BK18"/>
    <mergeCell ref="BL18:CE18"/>
    <mergeCell ref="CF18:CV18"/>
    <mergeCell ref="CW18:DM18"/>
    <mergeCell ref="DN18:ED18"/>
    <mergeCell ref="EE18:ES18"/>
    <mergeCell ref="ET18:FJ18"/>
    <mergeCell ref="A19:AO19"/>
    <mergeCell ref="AP19:AU19"/>
    <mergeCell ref="AV19:BK19"/>
    <mergeCell ref="BL19:CE19"/>
    <mergeCell ref="CF19:CV19"/>
    <mergeCell ref="CW19:DM19"/>
    <mergeCell ref="DN19:ED19"/>
    <mergeCell ref="EE19:ES19"/>
    <mergeCell ref="ET19:FJ19"/>
    <mergeCell ref="A20:AO20"/>
    <mergeCell ref="AP20:AU20"/>
    <mergeCell ref="AV20:BK20"/>
    <mergeCell ref="BL20:CE20"/>
    <mergeCell ref="CF20:CV20"/>
    <mergeCell ref="CW20:DM20"/>
    <mergeCell ref="DN20:ED20"/>
    <mergeCell ref="EE20:ES20"/>
    <mergeCell ref="ET20:FJ20"/>
    <mergeCell ref="DN21:ED21"/>
    <mergeCell ref="EE21:ES21"/>
    <mergeCell ref="ET21:FJ21"/>
    <mergeCell ref="A22:AO22"/>
    <mergeCell ref="AP22:AU22"/>
    <mergeCell ref="AV22:BK22"/>
    <mergeCell ref="BL22:CE22"/>
    <mergeCell ref="CF22:CV22"/>
    <mergeCell ref="CW22:DM22"/>
    <mergeCell ref="DN22:ED22"/>
    <mergeCell ref="A21:AO21"/>
    <mergeCell ref="AP21:AU21"/>
    <mergeCell ref="AV21:BK21"/>
    <mergeCell ref="BL21:CE21"/>
    <mergeCell ref="CF21:CV21"/>
    <mergeCell ref="CW21:DM21"/>
    <mergeCell ref="EE22:ES22"/>
    <mergeCell ref="ET22:FJ22"/>
    <mergeCell ref="A23:AO23"/>
    <mergeCell ref="AP23:AU23"/>
    <mergeCell ref="AV23:BK23"/>
    <mergeCell ref="BL23:CE23"/>
    <mergeCell ref="CF23:CV23"/>
    <mergeCell ref="CW23:DM23"/>
    <mergeCell ref="DN23:ED23"/>
    <mergeCell ref="EE23:ES23"/>
    <mergeCell ref="ET23:FJ23"/>
    <mergeCell ref="A24:AO24"/>
    <mergeCell ref="AP24:AU24"/>
    <mergeCell ref="AV24:BK24"/>
    <mergeCell ref="BL24:CE24"/>
    <mergeCell ref="CF24:CV24"/>
    <mergeCell ref="CW24:DM24"/>
    <mergeCell ref="DN24:ED24"/>
    <mergeCell ref="EE24:ES24"/>
    <mergeCell ref="ET24:FJ24"/>
    <mergeCell ref="DN25:ED25"/>
    <mergeCell ref="EE25:ES25"/>
    <mergeCell ref="ET25:FJ25"/>
    <mergeCell ref="A26:AO26"/>
    <mergeCell ref="AP26:AU26"/>
    <mergeCell ref="AV26:BK26"/>
    <mergeCell ref="BL26:CE26"/>
    <mergeCell ref="CF26:CV26"/>
    <mergeCell ref="CW26:DM26"/>
    <mergeCell ref="DN26:ED26"/>
    <mergeCell ref="A25:AO25"/>
    <mergeCell ref="AP25:AU25"/>
    <mergeCell ref="AV25:BK25"/>
    <mergeCell ref="BL25:CE25"/>
    <mergeCell ref="CF25:CV25"/>
    <mergeCell ref="CW25:DM25"/>
    <mergeCell ref="EE26:ES26"/>
    <mergeCell ref="ET26:FJ26"/>
    <mergeCell ref="A29:AO30"/>
    <mergeCell ref="AP29:AU30"/>
    <mergeCell ref="AV29:BK30"/>
    <mergeCell ref="BL29:CE30"/>
    <mergeCell ref="CF29:ES29"/>
    <mergeCell ref="ET29:FJ30"/>
    <mergeCell ref="CF30:CV30"/>
    <mergeCell ref="CW30:DM30"/>
    <mergeCell ref="DN30:ED30"/>
    <mergeCell ref="EE30:ES30"/>
    <mergeCell ref="A31:AO31"/>
    <mergeCell ref="AP31:AU31"/>
    <mergeCell ref="AV31:BK31"/>
    <mergeCell ref="BL31:CE31"/>
    <mergeCell ref="CF31:CV31"/>
    <mergeCell ref="CW31:DM31"/>
    <mergeCell ref="DN31:ED31"/>
    <mergeCell ref="EE31:ES31"/>
    <mergeCell ref="ET31:FJ31"/>
    <mergeCell ref="A32:AO32"/>
    <mergeCell ref="AP32:AU32"/>
    <mergeCell ref="AV32:BK32"/>
    <mergeCell ref="BL32:CE32"/>
    <mergeCell ref="CF32:CV32"/>
    <mergeCell ref="CW32:DM32"/>
    <mergeCell ref="DN32:ED32"/>
    <mergeCell ref="EE32:ES32"/>
    <mergeCell ref="ET32:FJ32"/>
    <mergeCell ref="DN33:ED34"/>
    <mergeCell ref="EE33:ES34"/>
    <mergeCell ref="ET33:FJ34"/>
    <mergeCell ref="A34:AO34"/>
    <mergeCell ref="A35:AO35"/>
    <mergeCell ref="AP35:AU35"/>
    <mergeCell ref="AV35:BK35"/>
    <mergeCell ref="BL35:CE35"/>
    <mergeCell ref="CF35:CV35"/>
    <mergeCell ref="CW35:DM35"/>
    <mergeCell ref="A33:AO33"/>
    <mergeCell ref="AP33:AU34"/>
    <mergeCell ref="AV33:BK34"/>
    <mergeCell ref="BL33:CE34"/>
    <mergeCell ref="CF33:CV34"/>
    <mergeCell ref="CW33:DM34"/>
    <mergeCell ref="DN35:ED35"/>
    <mergeCell ref="EE35:ES35"/>
    <mergeCell ref="ET35:FJ35"/>
    <mergeCell ref="A36:AO36"/>
    <mergeCell ref="AP36:AU36"/>
    <mergeCell ref="AV36:BK36"/>
    <mergeCell ref="BL36:CE36"/>
    <mergeCell ref="CF36:CV36"/>
    <mergeCell ref="CW36:DM36"/>
    <mergeCell ref="DN36:ED36"/>
    <mergeCell ref="EE36:ES36"/>
    <mergeCell ref="ET36:FJ36"/>
    <mergeCell ref="A37:AO37"/>
    <mergeCell ref="AP37:AU38"/>
    <mergeCell ref="AV37:BK38"/>
    <mergeCell ref="BL37:CE38"/>
    <mergeCell ref="CF37:CV38"/>
    <mergeCell ref="CW37:DM38"/>
    <mergeCell ref="DN37:ED38"/>
    <mergeCell ref="EE37:ES38"/>
    <mergeCell ref="ET37:FJ38"/>
    <mergeCell ref="A38:AO38"/>
    <mergeCell ref="A39:AO39"/>
    <mergeCell ref="AP39:AU39"/>
    <mergeCell ref="AV39:BK39"/>
    <mergeCell ref="BL39:CE39"/>
    <mergeCell ref="CF39:CV39"/>
    <mergeCell ref="CW39:DM39"/>
    <mergeCell ref="DN39:ED39"/>
    <mergeCell ref="EE39:ES39"/>
    <mergeCell ref="N44:AE44"/>
    <mergeCell ref="AH44:BH44"/>
    <mergeCell ref="N45:AE45"/>
    <mergeCell ref="AH45:BH45"/>
    <mergeCell ref="DC45:DP45"/>
    <mergeCell ref="DS45:ES45"/>
    <mergeCell ref="ET39:FJ39"/>
    <mergeCell ref="A40:AO40"/>
    <mergeCell ref="AP40:AU40"/>
    <mergeCell ref="AV40:BK40"/>
    <mergeCell ref="BL40:CE40"/>
    <mergeCell ref="CF40:CV40"/>
    <mergeCell ref="CW40:DM40"/>
    <mergeCell ref="DN40:ED40"/>
    <mergeCell ref="EE40:ES40"/>
    <mergeCell ref="ET40:FJ40"/>
    <mergeCell ref="A50:B50"/>
    <mergeCell ref="C50:E50"/>
    <mergeCell ref="I50:X50"/>
    <mergeCell ref="Y50:AB50"/>
    <mergeCell ref="AC50:AE50"/>
    <mergeCell ref="DC46:DP46"/>
    <mergeCell ref="DS46:ES46"/>
    <mergeCell ref="R47:AE47"/>
    <mergeCell ref="AH47:BH47"/>
    <mergeCell ref="R48:AE48"/>
    <mergeCell ref="AH48:BH48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2.75"/>
  <sheetData>
    <row r="1" spans="1:2">
      <c r="A1" t="s">
        <v>194</v>
      </c>
      <c r="B1" t="s">
        <v>195</v>
      </c>
    </row>
    <row r="2" spans="1:2">
      <c r="A2" t="s">
        <v>196</v>
      </c>
      <c r="B2" t="s">
        <v>197</v>
      </c>
    </row>
    <row r="3" spans="1:2">
      <c r="A3" t="s">
        <v>198</v>
      </c>
      <c r="B3" t="s">
        <v>199</v>
      </c>
    </row>
    <row r="4" spans="1:2">
      <c r="A4" t="s">
        <v>200</v>
      </c>
      <c r="B4" t="s">
        <v>174</v>
      </c>
    </row>
    <row r="5" spans="1:2">
      <c r="A5" t="s">
        <v>201</v>
      </c>
      <c r="B5" t="s">
        <v>195</v>
      </c>
    </row>
    <row r="6" spans="1:2">
      <c r="A6" t="s">
        <v>202</v>
      </c>
      <c r="B6" t="s">
        <v>33</v>
      </c>
    </row>
    <row r="7" spans="1:2">
      <c r="A7" t="s">
        <v>203</v>
      </c>
      <c r="B7" t="s">
        <v>43</v>
      </c>
    </row>
    <row r="8" spans="1:2">
      <c r="A8" t="s">
        <v>204</v>
      </c>
      <c r="B8" t="s">
        <v>9</v>
      </c>
    </row>
    <row r="9" spans="1:2">
      <c r="A9" t="s">
        <v>205</v>
      </c>
      <c r="B9" t="s">
        <v>206</v>
      </c>
    </row>
    <row r="10" spans="1:2">
      <c r="A10" t="s">
        <v>207</v>
      </c>
      <c r="B10" t="s">
        <v>208</v>
      </c>
    </row>
    <row r="11" spans="1:2">
      <c r="A11" t="s">
        <v>209</v>
      </c>
      <c r="B11" t="s">
        <v>43</v>
      </c>
    </row>
    <row r="12" spans="1:2">
      <c r="A12" t="s">
        <v>210</v>
      </c>
      <c r="B12" t="s">
        <v>211</v>
      </c>
    </row>
    <row r="13" spans="1:2">
      <c r="A13" t="s">
        <v>212</v>
      </c>
      <c r="B13" t="s">
        <v>43</v>
      </c>
    </row>
    <row r="14" spans="1:2">
      <c r="A14" t="s">
        <v>213</v>
      </c>
      <c r="B14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17</vt:i4>
      </vt:variant>
    </vt:vector>
  </HeadingPairs>
  <TitlesOfParts>
    <vt:vector size="21" baseType="lpstr">
      <vt:lpstr>Доходы_стр.1</vt:lpstr>
      <vt:lpstr>Расходы_стр.2</vt:lpstr>
      <vt:lpstr>Источники_стр.3_4</vt:lpstr>
      <vt:lpstr>_params</vt:lpstr>
      <vt:lpstr>Доходы_стр.1!APPT</vt:lpstr>
      <vt:lpstr>Доходы_стр.1!FILE_NAME</vt:lpstr>
      <vt:lpstr>Доходы_стр.1!FIO</vt:lpstr>
      <vt:lpstr>Доходы_стр.1!FORM_CODE</vt:lpstr>
      <vt:lpstr>Доходы_стр.1!LAST_CELL</vt:lpstr>
      <vt:lpstr>Доходы_стр.1!PARAMS</vt:lpstr>
      <vt:lpstr>Доходы_стр.1!PERIOD</vt:lpstr>
      <vt:lpstr>Доходы_стр.1!RANGE_NAMES</vt:lpstr>
      <vt:lpstr>Доходы_стр.1!RBEGIN_1</vt:lpstr>
      <vt:lpstr>Доходы_стр.1!REG_DATE</vt:lpstr>
      <vt:lpstr>Доходы_стр.1!REND_1</vt:lpstr>
      <vt:lpstr>Доходы_стр.1!SIGN</vt:lpstr>
      <vt:lpstr>Доходы_стр.1!SRC_CODE</vt:lpstr>
      <vt:lpstr>Доходы_стр.1!SRC_KIND</vt:lpstr>
      <vt:lpstr>Доходы_стр.1!VB_CODE</vt:lpstr>
      <vt:lpstr>Источники_стр.3_4!Область_печати</vt:lpstr>
      <vt:lpstr>Расходы_стр.2!Область_печати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rep:2.56.0.112</dc:description>
  <cp:lastModifiedBy>user</cp:lastModifiedBy>
  <cp:lastPrinted>2024-02-15T06:04:18Z</cp:lastPrinted>
  <dcterms:created xsi:type="dcterms:W3CDTF">2024-01-17T07:18:08Z</dcterms:created>
  <dcterms:modified xsi:type="dcterms:W3CDTF">2024-02-15T06:15:47Z</dcterms:modified>
</cp:coreProperties>
</file>