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2024-2026" sheetId="1" r:id="rId1"/>
  </sheets>
  <definedNames>
    <definedName name="_xlnm.Print_Titles" localSheetId="0">'2024-2026'!$10:$10</definedName>
  </definedNames>
  <calcPr fullCalcOnLoad="1"/>
</workbook>
</file>

<file path=xl/sharedStrings.xml><?xml version="1.0" encoding="utf-8"?>
<sst xmlns="http://schemas.openxmlformats.org/spreadsheetml/2006/main" count="419" uniqueCount="151">
  <si>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</si>
  <si>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</si>
  <si>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</si>
  <si>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</si>
  <si>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</si>
  <si>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</si>
  <si>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</si>
  <si>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</si>
  <si>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</si>
  <si>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</si>
  <si>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</si>
  <si>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</si>
  <si>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</si>
  <si>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</si>
  <si>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</si>
  <si>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</si>
  <si>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</si>
  <si>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</si>
  <si>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</si>
  <si>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</si>
  <si>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</si>
  <si>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</si>
  <si>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</si>
  <si>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</si>
  <si>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</si>
  <si>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</si>
  <si>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</si>
  <si>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</si>
  <si>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</si>
  <si>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</si>
  <si>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</si>
  <si>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240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</si>
  <si>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</si>
  <si>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</t>
  </si>
  <si>
    <t>120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</si>
  <si>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</si>
  <si>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</si>
  <si>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850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</si>
  <si>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</si>
  <si>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</si>
  <si>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</si>
  <si>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</si>
  <si>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870</t>
  </si>
  <si>
    <t>Другие общегосударственные вопросы</t>
  </si>
  <si>
    <t>13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</si>
  <si>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</si>
  <si>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</si>
  <si>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</si>
  <si>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</si>
  <si>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</si>
  <si>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</si>
  <si>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</si>
  <si>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</si>
  <si>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</si>
  <si>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</si>
  <si>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</si>
  <si>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</si>
  <si>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</si>
  <si>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</si>
  <si>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</si>
  <si>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</si>
  <si>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</si>
  <si>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</si>
  <si>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</si>
  <si>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</si>
  <si>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</si>
  <si>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</si>
  <si>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</si>
  <si>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</si>
  <si>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</si>
  <si>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</si>
  <si>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</si>
  <si>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</si>
  <si>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</si>
  <si>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</si>
  <si>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</si>
  <si>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Коммунальное хозяйство</t>
  </si>
  <si>
    <t>Благоустройство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</si>
  <si>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</si>
  <si>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</si>
  <si>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</si>
  <si>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</si>
  <si>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</si>
  <si>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</si>
  <si>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</si>
  <si>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</si>
  <si>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</si>
  <si>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</si>
  <si>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</si>
  <si>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</si>
  <si>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610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</si>
  <si>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</si>
  <si>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</si>
  <si>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</si>
  <si>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</si>
  <si>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310</t>
  </si>
  <si>
    <t>ФИЗИЧЕСКАЯ КУЛЬТУРА И СПОРТ</t>
  </si>
  <si>
    <t>Физическая культура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</si>
  <si>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</si>
  <si>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2024 год</t>
  </si>
  <si>
    <t>2025 год</t>
  </si>
  <si>
    <t xml:space="preserve">Распределение бюджетных ассигнований </t>
  </si>
  <si>
    <t>по разделам, подразделам, целевым статьям (муниципальным</t>
  </si>
  <si>
    <t>программам Семичанского сельского поселения и непрограммным направлениям</t>
  </si>
  <si>
    <t>деятельности),  группам и подгруппам видов расходов классификации</t>
  </si>
  <si>
    <t>(тыс. рублей)</t>
  </si>
  <si>
    <t>Председатель Собрания депутатов-Глава Семичанского сельского поселения                                                                А.Ю. Виноградов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</si>
  <si>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</si>
  <si>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</si>
  <si>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</si>
  <si>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</si>
  <si>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</si>
  <si>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01 1 00 28550</t>
  </si>
  <si>
    <t>09 1 00 28140</t>
  </si>
  <si>
    <t>10 2 00 00110</t>
  </si>
  <si>
    <t>10 2 00 00190</t>
  </si>
  <si>
    <t>99 9 00 72390</t>
  </si>
  <si>
    <t>99 3 00 90100</t>
  </si>
  <si>
    <t>03 1 00 28050</t>
  </si>
  <si>
    <t>03 1 00 28370</t>
  </si>
  <si>
    <t>10 1 00 28150</t>
  </si>
  <si>
    <t>10 1 00 28420</t>
  </si>
  <si>
    <t>11 1 00 28180</t>
  </si>
  <si>
    <t>11 1 00 28190</t>
  </si>
  <si>
    <t>11 1 00 28200</t>
  </si>
  <si>
    <t>11 1 00 28210</t>
  </si>
  <si>
    <t>11 1 00 28220</t>
  </si>
  <si>
    <t>99 9 00 90110</t>
  </si>
  <si>
    <t>99 9 00 51180</t>
  </si>
  <si>
    <t>04 1 00 28340</t>
  </si>
  <si>
    <t>04 1 00 28430</t>
  </si>
  <si>
    <t>03 2 00 28510</t>
  </si>
  <si>
    <t>08 1 00 28310</t>
  </si>
  <si>
    <t>08 2 00 28320</t>
  </si>
  <si>
    <t>01 1 00 28020</t>
  </si>
  <si>
    <t>01 2 00 28380</t>
  </si>
  <si>
    <t>01 2 00 28620</t>
  </si>
  <si>
    <t>06 1 00 28110</t>
  </si>
  <si>
    <t>10 1 00 28160</t>
  </si>
  <si>
    <t>05 1 00 00590</t>
  </si>
  <si>
    <t>10 3 00 28170</t>
  </si>
  <si>
    <t>07 1 00 28130</t>
  </si>
  <si>
    <t>расходов бюджетов на 2024 год и на плановый период 2025 и 2026 годов</t>
  </si>
  <si>
    <t>2026 год</t>
  </si>
  <si>
    <t>Обеспечение проведения выборов и референдумов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</si>
  <si>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</si>
  <si>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10 1 00 28520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</si>
  <si>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</si>
  <si>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L4670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</si>
  <si>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</si>
  <si>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Приложение № 2
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</si>
</sst>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5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173" fontId="9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1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vertical="center" wrapText="1"/>
    </xf>
    <xf numFmtId="17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173" fontId="10" fillId="0" borderId="16" xfId="0" applyNumberFormat="1" applyFont="1" applyBorder="1" applyAlignment="1">
      <alignment horizontal="center" vertical="center" wrapText="1"/>
    </xf>
    <xf numFmtId="173" fontId="10" fillId="0" borderId="14" xfId="0" applyNumberFormat="1" applyFont="1" applyBorder="1" applyAlignment="1">
      <alignment vertical="center" wrapText="1"/>
    </xf>
    <xf numFmtId="173" fontId="10" fillId="0" borderId="15" xfId="0" applyNumberFormat="1" applyFont="1" applyBorder="1" applyAlignment="1">
      <alignment vertical="center" wrapText="1"/>
    </xf>
    <xf numFmtId="173" fontId="10" fillId="0" borderId="16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1"/>
  <sheetViews>
    <sheetView showGridLines="0" tabSelected="1" zoomScalePageLayoutView="0" workbookViewId="0" topLeftCell="B1">
      <selection activeCell="T1" sqref="T1:AW1"/>
    </sheetView>
  </sheetViews>
  <sheetFormatPr defaultColWidth="9.140625" defaultRowHeight="9.75" customHeight="1"/>
  <cols>
    <col min="1" max="1" width="8.00390625" style="0" hidden="1" customWidth="1"/>
    <col min="2" max="2" width="56.28125" style="0" customWidth="1"/>
    <col min="3" max="3" width="8.140625" style="0" customWidth="1"/>
    <col min="4" max="4" width="7.421875" style="0" customWidth="1"/>
    <col min="5" max="5" width="16.28125" style="0" customWidth="1"/>
    <col min="6" max="19" width="8.00390625" style="0" hidden="1" customWidth="1"/>
    <col min="20" max="20" width="8.7109375" style="0" customWidth="1"/>
    <col min="21" max="21" width="14.140625" style="0" customWidth="1"/>
    <col min="22" max="34" width="8.00390625" style="0" hidden="1" customWidth="1"/>
    <col min="35" max="35" width="11.140625" style="0" customWidth="1"/>
    <col min="36" max="48" width="8.00390625" style="0" hidden="1" customWidth="1"/>
    <col min="49" max="49" width="13.421875" style="0" customWidth="1"/>
    <col min="50" max="63" width="8.00390625" style="0" hidden="1" customWidth="1"/>
  </cols>
  <sheetData>
    <row r="1" spans="20:49" ht="159" customHeight="1">
      <c r="T1" s="31" t="s">
        <v>150</v>
      </c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63" ht="20.25" customHeight="1">
      <c r="A2" s="1"/>
      <c r="B2" s="32" t="s">
        <v>101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</row>
    <row r="3" spans="2:49" ht="15">
      <c r="B3" s="25" t="s">
        <v>102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2:49" ht="15">
      <c r="B4" s="25" t="s">
        <v>103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2:49" ht="15">
      <c r="B5" s="25" t="s">
        <v>104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2:49" ht="15">
      <c r="B6" s="25" t="s">
        <v>142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63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6" t="s">
        <v>105</v>
      </c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 customHeight="1">
      <c r="A8" s="27" t="s">
        <v>13</v>
      </c>
      <c r="B8" s="28" t="s">
        <v>13</v>
      </c>
      <c r="C8" s="27" t="s">
        <v>9</v>
      </c>
      <c r="D8" s="27" t="s">
        <v>10</v>
      </c>
      <c r="E8" s="27" t="s">
        <v>11</v>
      </c>
      <c r="F8" s="27" t="s">
        <v>11</v>
      </c>
      <c r="G8" s="27" t="s">
        <v>11</v>
      </c>
      <c r="H8" s="27" t="s">
        <v>11</v>
      </c>
      <c r="I8" s="27" t="s">
        <v>11</v>
      </c>
      <c r="J8" s="27" t="s">
        <v>11</v>
      </c>
      <c r="K8" s="27" t="s">
        <v>11</v>
      </c>
      <c r="L8" s="27" t="s">
        <v>11</v>
      </c>
      <c r="M8" s="27" t="s">
        <v>11</v>
      </c>
      <c r="N8" s="27" t="s">
        <v>11</v>
      </c>
      <c r="O8" s="27" t="s">
        <v>11</v>
      </c>
      <c r="P8" s="27" t="s">
        <v>11</v>
      </c>
      <c r="Q8" s="27" t="s">
        <v>11</v>
      </c>
      <c r="R8" s="27" t="s">
        <v>11</v>
      </c>
      <c r="S8" s="27" t="s">
        <v>11</v>
      </c>
      <c r="T8" s="27" t="s">
        <v>12</v>
      </c>
      <c r="U8" s="27" t="s">
        <v>99</v>
      </c>
      <c r="V8" s="27" t="s">
        <v>1</v>
      </c>
      <c r="W8" s="27" t="s">
        <v>2</v>
      </c>
      <c r="X8" s="27" t="s">
        <v>3</v>
      </c>
      <c r="Y8" s="27" t="s">
        <v>0</v>
      </c>
      <c r="Z8" s="27" t="s">
        <v>1</v>
      </c>
      <c r="AA8" s="27" t="s">
        <v>2</v>
      </c>
      <c r="AB8" s="27" t="s">
        <v>3</v>
      </c>
      <c r="AC8" s="27" t="s">
        <v>4</v>
      </c>
      <c r="AD8" s="27" t="s">
        <v>0</v>
      </c>
      <c r="AE8" s="27" t="s">
        <v>1</v>
      </c>
      <c r="AF8" s="27" t="s">
        <v>2</v>
      </c>
      <c r="AG8" s="27" t="s">
        <v>3</v>
      </c>
      <c r="AH8" s="27" t="s">
        <v>4</v>
      </c>
      <c r="AI8" s="27" t="s">
        <v>100</v>
      </c>
      <c r="AJ8" s="27" t="s">
        <v>15</v>
      </c>
      <c r="AK8" s="27" t="s">
        <v>16</v>
      </c>
      <c r="AL8" s="27" t="s">
        <v>17</v>
      </c>
      <c r="AM8" s="27" t="s">
        <v>14</v>
      </c>
      <c r="AN8" s="27" t="s">
        <v>15</v>
      </c>
      <c r="AO8" s="27" t="s">
        <v>16</v>
      </c>
      <c r="AP8" s="27" t="s">
        <v>17</v>
      </c>
      <c r="AQ8" s="27" t="s">
        <v>18</v>
      </c>
      <c r="AR8" s="27" t="s">
        <v>14</v>
      </c>
      <c r="AS8" s="27" t="s">
        <v>15</v>
      </c>
      <c r="AT8" s="27" t="s">
        <v>16</v>
      </c>
      <c r="AU8" s="27" t="s">
        <v>17</v>
      </c>
      <c r="AV8" s="27" t="s">
        <v>18</v>
      </c>
      <c r="AW8" s="27" t="s">
        <v>143</v>
      </c>
      <c r="AX8" s="27" t="s">
        <v>20</v>
      </c>
      <c r="AY8" s="27" t="s">
        <v>21</v>
      </c>
      <c r="AZ8" s="27" t="s">
        <v>22</v>
      </c>
      <c r="BA8" s="30" t="s">
        <v>19</v>
      </c>
      <c r="BB8" s="30" t="s">
        <v>20</v>
      </c>
      <c r="BC8" s="30" t="s">
        <v>21</v>
      </c>
      <c r="BD8" s="30" t="s">
        <v>22</v>
      </c>
      <c r="BE8" s="30" t="s">
        <v>23</v>
      </c>
      <c r="BF8" s="30" t="s">
        <v>19</v>
      </c>
      <c r="BG8" s="30" t="s">
        <v>20</v>
      </c>
      <c r="BH8" s="30" t="s">
        <v>21</v>
      </c>
      <c r="BI8" s="30" t="s">
        <v>22</v>
      </c>
      <c r="BJ8" s="30" t="s">
        <v>23</v>
      </c>
      <c r="BK8" s="27" t="s">
        <v>13</v>
      </c>
    </row>
    <row r="9" spans="1:63" ht="15" customHeight="1">
      <c r="A9" s="27"/>
      <c r="B9" s="29"/>
      <c r="C9" s="27" t="s">
        <v>5</v>
      </c>
      <c r="D9" s="27" t="s">
        <v>6</v>
      </c>
      <c r="E9" s="27" t="s">
        <v>7</v>
      </c>
      <c r="F9" s="27" t="s">
        <v>7</v>
      </c>
      <c r="G9" s="27" t="s">
        <v>7</v>
      </c>
      <c r="H9" s="27" t="s">
        <v>7</v>
      </c>
      <c r="I9" s="27" t="s">
        <v>7</v>
      </c>
      <c r="J9" s="27" t="s">
        <v>7</v>
      </c>
      <c r="K9" s="27" t="s">
        <v>7</v>
      </c>
      <c r="L9" s="27" t="s">
        <v>7</v>
      </c>
      <c r="M9" s="27" t="s">
        <v>7</v>
      </c>
      <c r="N9" s="27" t="s">
        <v>7</v>
      </c>
      <c r="O9" s="27" t="s">
        <v>7</v>
      </c>
      <c r="P9" s="27" t="s">
        <v>7</v>
      </c>
      <c r="Q9" s="27" t="s">
        <v>7</v>
      </c>
      <c r="R9" s="27" t="s">
        <v>7</v>
      </c>
      <c r="S9" s="27" t="s">
        <v>7</v>
      </c>
      <c r="T9" s="27" t="s">
        <v>8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 t="s">
        <v>0</v>
      </c>
      <c r="AJ9" s="27" t="s">
        <v>1</v>
      </c>
      <c r="AK9" s="27" t="s">
        <v>2</v>
      </c>
      <c r="AL9" s="27" t="s">
        <v>3</v>
      </c>
      <c r="AM9" s="27" t="s">
        <v>0</v>
      </c>
      <c r="AN9" s="27" t="s">
        <v>1</v>
      </c>
      <c r="AO9" s="27" t="s">
        <v>2</v>
      </c>
      <c r="AP9" s="27" t="s">
        <v>3</v>
      </c>
      <c r="AQ9" s="27" t="s">
        <v>4</v>
      </c>
      <c r="AR9" s="27" t="s">
        <v>0</v>
      </c>
      <c r="AS9" s="27" t="s">
        <v>1</v>
      </c>
      <c r="AT9" s="27" t="s">
        <v>2</v>
      </c>
      <c r="AU9" s="27" t="s">
        <v>3</v>
      </c>
      <c r="AV9" s="27" t="s">
        <v>4</v>
      </c>
      <c r="AW9" s="27" t="s">
        <v>0</v>
      </c>
      <c r="AX9" s="27" t="s">
        <v>1</v>
      </c>
      <c r="AY9" s="27" t="s">
        <v>2</v>
      </c>
      <c r="AZ9" s="27" t="s">
        <v>3</v>
      </c>
      <c r="BA9" s="29" t="s">
        <v>0</v>
      </c>
      <c r="BB9" s="29" t="s">
        <v>1</v>
      </c>
      <c r="BC9" s="29" t="s">
        <v>2</v>
      </c>
      <c r="BD9" s="29" t="s">
        <v>3</v>
      </c>
      <c r="BE9" s="29" t="s">
        <v>4</v>
      </c>
      <c r="BF9" s="29" t="s">
        <v>0</v>
      </c>
      <c r="BG9" s="29" t="s">
        <v>1</v>
      </c>
      <c r="BH9" s="29" t="s">
        <v>2</v>
      </c>
      <c r="BI9" s="29" t="s">
        <v>3</v>
      </c>
      <c r="BJ9" s="29" t="s">
        <v>4</v>
      </c>
      <c r="BK9" s="27"/>
    </row>
    <row r="10" spans="1:63" ht="15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8.75">
      <c r="A11" s="4" t="s">
        <v>24</v>
      </c>
      <c r="B11" s="4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9">
        <f>U12+U35+U39+U45+U49+U57+U60+U64+U67</f>
        <v>14292.2</v>
      </c>
      <c r="V11" s="19">
        <f aca="true" t="shared" si="0" ref="V11:AI11">V12+V35+V39+V45+V49+V57+V60+V64+V67</f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19">
        <f t="shared" si="0"/>
        <v>0</v>
      </c>
      <c r="AB11" s="19">
        <f t="shared" si="0"/>
        <v>0</v>
      </c>
      <c r="AC11" s="19">
        <f t="shared" si="0"/>
        <v>0</v>
      </c>
      <c r="AD11" s="19">
        <f t="shared" si="0"/>
        <v>0</v>
      </c>
      <c r="AE11" s="19">
        <f t="shared" si="0"/>
        <v>0</v>
      </c>
      <c r="AF11" s="19">
        <f t="shared" si="0"/>
        <v>0</v>
      </c>
      <c r="AG11" s="19">
        <f t="shared" si="0"/>
        <v>0</v>
      </c>
      <c r="AH11" s="19">
        <f t="shared" si="0"/>
        <v>0</v>
      </c>
      <c r="AI11" s="19">
        <f t="shared" si="0"/>
        <v>10435.200000000003</v>
      </c>
      <c r="AJ11" s="19">
        <f aca="true" t="shared" si="1" ref="AJ11:AW11">AJ12+AJ35+AJ39+AJ45+AJ49+AJ57+AJ60+AJ64+AJ67</f>
        <v>0</v>
      </c>
      <c r="AK11" s="19">
        <f t="shared" si="1"/>
        <v>0</v>
      </c>
      <c r="AL11" s="19">
        <f t="shared" si="1"/>
        <v>0</v>
      </c>
      <c r="AM11" s="19">
        <f t="shared" si="1"/>
        <v>0</v>
      </c>
      <c r="AN11" s="19">
        <f t="shared" si="1"/>
        <v>0</v>
      </c>
      <c r="AO11" s="19">
        <f t="shared" si="1"/>
        <v>0</v>
      </c>
      <c r="AP11" s="19">
        <f t="shared" si="1"/>
        <v>0</v>
      </c>
      <c r="AQ11" s="19">
        <f t="shared" si="1"/>
        <v>0</v>
      </c>
      <c r="AR11" s="19">
        <f t="shared" si="1"/>
        <v>0</v>
      </c>
      <c r="AS11" s="19">
        <f t="shared" si="1"/>
        <v>0</v>
      </c>
      <c r="AT11" s="19">
        <f t="shared" si="1"/>
        <v>0</v>
      </c>
      <c r="AU11" s="19">
        <f t="shared" si="1"/>
        <v>0</v>
      </c>
      <c r="AV11" s="19">
        <f t="shared" si="1"/>
        <v>0</v>
      </c>
      <c r="AW11" s="19">
        <f t="shared" si="1"/>
        <v>10025.900000000001</v>
      </c>
      <c r="AX11" s="20"/>
      <c r="AY11" s="20"/>
      <c r="AZ11" s="20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4"/>
    </row>
    <row r="12" spans="1:63" ht="21" customHeight="1">
      <c r="A12" s="4" t="s">
        <v>25</v>
      </c>
      <c r="B12" s="4" t="s">
        <v>25</v>
      </c>
      <c r="C12" s="9" t="s">
        <v>26</v>
      </c>
      <c r="D12" s="9" t="s">
        <v>27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9">
        <f>U13+U22+U24</f>
        <v>9295.6</v>
      </c>
      <c r="V12" s="19">
        <f aca="true" t="shared" si="2" ref="V12:AV12">V13+V22+V24</f>
        <v>0</v>
      </c>
      <c r="W12" s="19">
        <f t="shared" si="2"/>
        <v>0</v>
      </c>
      <c r="X12" s="19">
        <f t="shared" si="2"/>
        <v>0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9">
        <f t="shared" si="2"/>
        <v>0</v>
      </c>
      <c r="AD12" s="19">
        <f t="shared" si="2"/>
        <v>0</v>
      </c>
      <c r="AE12" s="19">
        <f t="shared" si="2"/>
        <v>0</v>
      </c>
      <c r="AF12" s="19">
        <f t="shared" si="2"/>
        <v>0</v>
      </c>
      <c r="AG12" s="19">
        <f t="shared" si="2"/>
        <v>0</v>
      </c>
      <c r="AH12" s="19">
        <f t="shared" si="2"/>
        <v>0</v>
      </c>
      <c r="AI12" s="19">
        <f t="shared" si="2"/>
        <v>8359.9</v>
      </c>
      <c r="AJ12" s="19">
        <f t="shared" si="2"/>
        <v>0</v>
      </c>
      <c r="AK12" s="19">
        <f t="shared" si="2"/>
        <v>0</v>
      </c>
      <c r="AL12" s="19">
        <f t="shared" si="2"/>
        <v>0</v>
      </c>
      <c r="AM12" s="19">
        <f t="shared" si="2"/>
        <v>0</v>
      </c>
      <c r="AN12" s="19">
        <f t="shared" si="2"/>
        <v>0</v>
      </c>
      <c r="AO12" s="19">
        <f t="shared" si="2"/>
        <v>0</v>
      </c>
      <c r="AP12" s="19">
        <f t="shared" si="2"/>
        <v>0</v>
      </c>
      <c r="AQ12" s="19">
        <f t="shared" si="2"/>
        <v>0</v>
      </c>
      <c r="AR12" s="19">
        <f t="shared" si="2"/>
        <v>0</v>
      </c>
      <c r="AS12" s="19">
        <f t="shared" si="2"/>
        <v>0</v>
      </c>
      <c r="AT12" s="19">
        <f t="shared" si="2"/>
        <v>0</v>
      </c>
      <c r="AU12" s="19">
        <f t="shared" si="2"/>
        <v>0</v>
      </c>
      <c r="AV12" s="19">
        <f t="shared" si="2"/>
        <v>0</v>
      </c>
      <c r="AW12" s="19">
        <f>AW13+AW22+AW24+AW20</f>
        <v>8401.4</v>
      </c>
      <c r="AX12" s="20"/>
      <c r="AY12" s="20"/>
      <c r="AZ12" s="20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4"/>
    </row>
    <row r="13" spans="1:63" ht="52.5" customHeight="1">
      <c r="A13" s="6" t="s">
        <v>28</v>
      </c>
      <c r="B13" s="6" t="s">
        <v>149</v>
      </c>
      <c r="C13" s="10" t="s">
        <v>26</v>
      </c>
      <c r="D13" s="10" t="s">
        <v>29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21">
        <f>U14+U15+U16+U17+U18+U19</f>
        <v>8697.6</v>
      </c>
      <c r="V13" s="21">
        <f aca="true" t="shared" si="3" ref="V13:AW13">V14+V15+V16+V17+V18+V19</f>
        <v>0</v>
      </c>
      <c r="W13" s="21">
        <f t="shared" si="3"/>
        <v>0</v>
      </c>
      <c r="X13" s="21">
        <f t="shared" si="3"/>
        <v>0</v>
      </c>
      <c r="Y13" s="21">
        <f t="shared" si="3"/>
        <v>0</v>
      </c>
      <c r="Z13" s="21">
        <f t="shared" si="3"/>
        <v>0</v>
      </c>
      <c r="AA13" s="21">
        <f t="shared" si="3"/>
        <v>0</v>
      </c>
      <c r="AB13" s="21">
        <f t="shared" si="3"/>
        <v>0</v>
      </c>
      <c r="AC13" s="21">
        <f t="shared" si="3"/>
        <v>0</v>
      </c>
      <c r="AD13" s="21">
        <f t="shared" si="3"/>
        <v>0</v>
      </c>
      <c r="AE13" s="21">
        <f t="shared" si="3"/>
        <v>0</v>
      </c>
      <c r="AF13" s="21">
        <f t="shared" si="3"/>
        <v>0</v>
      </c>
      <c r="AG13" s="21">
        <f t="shared" si="3"/>
        <v>0</v>
      </c>
      <c r="AH13" s="21">
        <f t="shared" si="3"/>
        <v>0</v>
      </c>
      <c r="AI13" s="21">
        <f t="shared" si="3"/>
        <v>8103.2</v>
      </c>
      <c r="AJ13" s="21">
        <f t="shared" si="3"/>
        <v>0</v>
      </c>
      <c r="AK13" s="21">
        <f t="shared" si="3"/>
        <v>0</v>
      </c>
      <c r="AL13" s="21">
        <f t="shared" si="3"/>
        <v>0</v>
      </c>
      <c r="AM13" s="21">
        <f t="shared" si="3"/>
        <v>0</v>
      </c>
      <c r="AN13" s="21">
        <f t="shared" si="3"/>
        <v>0</v>
      </c>
      <c r="AO13" s="21">
        <f t="shared" si="3"/>
        <v>0</v>
      </c>
      <c r="AP13" s="21">
        <f t="shared" si="3"/>
        <v>0</v>
      </c>
      <c r="AQ13" s="21">
        <f t="shared" si="3"/>
        <v>0</v>
      </c>
      <c r="AR13" s="21">
        <f t="shared" si="3"/>
        <v>0</v>
      </c>
      <c r="AS13" s="21">
        <f t="shared" si="3"/>
        <v>0</v>
      </c>
      <c r="AT13" s="21">
        <f t="shared" si="3"/>
        <v>0</v>
      </c>
      <c r="AU13" s="21">
        <f t="shared" si="3"/>
        <v>0</v>
      </c>
      <c r="AV13" s="21">
        <f t="shared" si="3"/>
        <v>0</v>
      </c>
      <c r="AW13" s="21">
        <f t="shared" si="3"/>
        <v>7747.4</v>
      </c>
      <c r="AX13" s="22"/>
      <c r="AY13" s="22"/>
      <c r="AZ13" s="22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6"/>
    </row>
    <row r="14" spans="1:63" ht="156.75" customHeight="1">
      <c r="A14" s="8" t="s">
        <v>30</v>
      </c>
      <c r="B14" s="8" t="s">
        <v>30</v>
      </c>
      <c r="C14" s="10" t="s">
        <v>26</v>
      </c>
      <c r="D14" s="10" t="s">
        <v>29</v>
      </c>
      <c r="E14" s="10" t="s">
        <v>112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">
        <v>31</v>
      </c>
      <c r="U14" s="21">
        <v>8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0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>
        <v>0</v>
      </c>
      <c r="AX14" s="22"/>
      <c r="AY14" s="22"/>
      <c r="AZ14" s="22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1:63" ht="144" customHeight="1">
      <c r="A15" s="8" t="s">
        <v>32</v>
      </c>
      <c r="B15" s="8" t="s">
        <v>32</v>
      </c>
      <c r="C15" s="10" t="s">
        <v>26</v>
      </c>
      <c r="D15" s="10" t="s">
        <v>29</v>
      </c>
      <c r="E15" s="10" t="s">
        <v>113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">
        <v>31</v>
      </c>
      <c r="U15" s="21">
        <v>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0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>
        <v>0</v>
      </c>
      <c r="AX15" s="22"/>
      <c r="AY15" s="22"/>
      <c r="AZ15" s="22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6"/>
    </row>
    <row r="16" spans="1:63" ht="139.5" customHeight="1">
      <c r="A16" s="8" t="s">
        <v>33</v>
      </c>
      <c r="B16" s="8" t="s">
        <v>33</v>
      </c>
      <c r="C16" s="10" t="s">
        <v>26</v>
      </c>
      <c r="D16" s="10" t="s">
        <v>29</v>
      </c>
      <c r="E16" s="10" t="s">
        <v>114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34</v>
      </c>
      <c r="U16" s="21">
        <v>7756.5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7747.2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>
        <v>7747.2</v>
      </c>
      <c r="AX16" s="22"/>
      <c r="AY16" s="22"/>
      <c r="AZ16" s="22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6"/>
    </row>
    <row r="17" spans="1:63" ht="144" customHeight="1">
      <c r="A17" s="8" t="s">
        <v>35</v>
      </c>
      <c r="B17" s="8" t="s">
        <v>35</v>
      </c>
      <c r="C17" s="10" t="s">
        <v>26</v>
      </c>
      <c r="D17" s="10" t="s">
        <v>29</v>
      </c>
      <c r="E17" s="10" t="s">
        <v>115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">
        <v>31</v>
      </c>
      <c r="U17" s="21">
        <v>926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>
        <v>355.8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>
        <v>0</v>
      </c>
      <c r="AX17" s="22"/>
      <c r="AY17" s="22"/>
      <c r="AZ17" s="22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6"/>
    </row>
    <row r="18" spans="1:63" ht="125.25" customHeight="1">
      <c r="A18" s="8" t="s">
        <v>36</v>
      </c>
      <c r="B18" s="8" t="s">
        <v>36</v>
      </c>
      <c r="C18" s="10" t="s">
        <v>26</v>
      </c>
      <c r="D18" s="10" t="s">
        <v>29</v>
      </c>
      <c r="E18" s="10" t="s">
        <v>115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37</v>
      </c>
      <c r="U18" s="21">
        <v>2.9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0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>
        <v>0</v>
      </c>
      <c r="AX18" s="22"/>
      <c r="AY18" s="22"/>
      <c r="AZ18" s="22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6"/>
    </row>
    <row r="19" spans="1:63" ht="157.5" customHeight="1">
      <c r="A19" s="8" t="s">
        <v>38</v>
      </c>
      <c r="B19" s="8" t="s">
        <v>38</v>
      </c>
      <c r="C19" s="10" t="s">
        <v>26</v>
      </c>
      <c r="D19" s="10" t="s">
        <v>29</v>
      </c>
      <c r="E19" s="10" t="s">
        <v>116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">
        <v>31</v>
      </c>
      <c r="U19" s="21">
        <v>0.2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>
        <v>0.2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>
        <v>0.2</v>
      </c>
      <c r="AX19" s="22"/>
      <c r="AY19" s="22"/>
      <c r="AZ19" s="22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6"/>
    </row>
    <row r="20" spans="1:63" ht="24.75" customHeight="1">
      <c r="A20" s="8"/>
      <c r="B20" s="8" t="s">
        <v>144</v>
      </c>
      <c r="C20" s="14" t="s">
        <v>26</v>
      </c>
      <c r="D20" s="14" t="s">
        <v>83</v>
      </c>
      <c r="E20" s="15"/>
      <c r="F20" s="15"/>
      <c r="G20" s="16">
        <f>G21</f>
        <v>0</v>
      </c>
      <c r="H20" s="34">
        <v>0</v>
      </c>
      <c r="I20" s="35"/>
      <c r="J20" s="34">
        <f>J21</f>
        <v>161.9</v>
      </c>
      <c r="K20" s="36"/>
      <c r="L20" s="36"/>
      <c r="M20" s="35"/>
      <c r="N20" s="10"/>
      <c r="O20" s="10"/>
      <c r="P20" s="10"/>
      <c r="Q20" s="10"/>
      <c r="R20" s="10"/>
      <c r="S20" s="10"/>
      <c r="T20" s="10"/>
      <c r="U20" s="21">
        <v>0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>
        <v>0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33">
        <f>AW21</f>
        <v>161.9</v>
      </c>
      <c r="AX20" s="33"/>
      <c r="AY20" s="33"/>
      <c r="AZ20" s="3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6"/>
    </row>
    <row r="21" spans="1:63" ht="110.25" customHeight="1">
      <c r="A21" s="8"/>
      <c r="B21" s="17" t="s">
        <v>145</v>
      </c>
      <c r="C21" s="14" t="s">
        <v>26</v>
      </c>
      <c r="D21" s="14" t="s">
        <v>83</v>
      </c>
      <c r="E21" s="14" t="s">
        <v>146</v>
      </c>
      <c r="F21" s="14" t="s">
        <v>55</v>
      </c>
      <c r="G21" s="16">
        <v>0</v>
      </c>
      <c r="H21" s="34">
        <v>0</v>
      </c>
      <c r="I21" s="35"/>
      <c r="J21" s="34">
        <v>161.9</v>
      </c>
      <c r="K21" s="36"/>
      <c r="L21" s="36"/>
      <c r="M21" s="35"/>
      <c r="N21" s="10"/>
      <c r="O21" s="10"/>
      <c r="P21" s="10"/>
      <c r="Q21" s="10"/>
      <c r="R21" s="10"/>
      <c r="S21" s="10"/>
      <c r="T21" s="14" t="s">
        <v>55</v>
      </c>
      <c r="U21" s="23">
        <v>0</v>
      </c>
      <c r="V21" s="37">
        <v>0</v>
      </c>
      <c r="W21" s="38"/>
      <c r="X21" s="37">
        <v>161.9</v>
      </c>
      <c r="Y21" s="39"/>
      <c r="Z21" s="39"/>
      <c r="AA21" s="38"/>
      <c r="AB21" s="21"/>
      <c r="AC21" s="21"/>
      <c r="AD21" s="21"/>
      <c r="AE21" s="21"/>
      <c r="AF21" s="21"/>
      <c r="AG21" s="21"/>
      <c r="AH21" s="21"/>
      <c r="AI21" s="21">
        <v>0</v>
      </c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>
        <v>161.9</v>
      </c>
      <c r="AX21" s="22"/>
      <c r="AY21" s="22"/>
      <c r="AZ21" s="22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/>
    </row>
    <row r="22" spans="1:63" ht="16.5" customHeight="1">
      <c r="A22" s="6" t="s">
        <v>39</v>
      </c>
      <c r="B22" s="6" t="s">
        <v>39</v>
      </c>
      <c r="C22" s="10" t="s">
        <v>26</v>
      </c>
      <c r="D22" s="10" t="s">
        <v>40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1">
        <f>U23</f>
        <v>50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>
        <v>0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>
        <v>0</v>
      </c>
      <c r="AX22" s="22"/>
      <c r="AY22" s="22"/>
      <c r="AZ22" s="22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6"/>
    </row>
    <row r="23" spans="1:63" ht="98.25" customHeight="1">
      <c r="A23" s="6" t="s">
        <v>41</v>
      </c>
      <c r="B23" s="6" t="s">
        <v>41</v>
      </c>
      <c r="C23" s="10" t="s">
        <v>26</v>
      </c>
      <c r="D23" s="10" t="s">
        <v>40</v>
      </c>
      <c r="E23" s="10" t="s">
        <v>117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">
        <v>42</v>
      </c>
      <c r="U23" s="21">
        <v>50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>
        <v>0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>
        <v>0</v>
      </c>
      <c r="AX23" s="22"/>
      <c r="AY23" s="22"/>
      <c r="AZ23" s="22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</row>
    <row r="24" spans="1:63" ht="19.5" customHeight="1">
      <c r="A24" s="6" t="s">
        <v>43</v>
      </c>
      <c r="B24" s="6" t="s">
        <v>43</v>
      </c>
      <c r="C24" s="10" t="s">
        <v>26</v>
      </c>
      <c r="D24" s="10" t="s">
        <v>44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1">
        <f>U25+U26+U27+U28+U29+U30+U31+U32+U33+U34</f>
        <v>548</v>
      </c>
      <c r="V24" s="21">
        <f aca="true" t="shared" si="4" ref="V24:AW24">V25+V26+V27+V28+V29+V30+V31+V32+V33+V34</f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  <c r="Z24" s="21">
        <f t="shared" si="4"/>
        <v>0</v>
      </c>
      <c r="AA24" s="21">
        <f t="shared" si="4"/>
        <v>0</v>
      </c>
      <c r="AB24" s="21">
        <f t="shared" si="4"/>
        <v>0</v>
      </c>
      <c r="AC24" s="21">
        <f t="shared" si="4"/>
        <v>0</v>
      </c>
      <c r="AD24" s="21">
        <f t="shared" si="4"/>
        <v>0</v>
      </c>
      <c r="AE24" s="21">
        <f t="shared" si="4"/>
        <v>0</v>
      </c>
      <c r="AF24" s="21">
        <f t="shared" si="4"/>
        <v>0</v>
      </c>
      <c r="AG24" s="21">
        <f t="shared" si="4"/>
        <v>0</v>
      </c>
      <c r="AH24" s="21">
        <f t="shared" si="4"/>
        <v>0</v>
      </c>
      <c r="AI24" s="21">
        <f t="shared" si="4"/>
        <v>256.7</v>
      </c>
      <c r="AJ24" s="21">
        <f t="shared" si="4"/>
        <v>0</v>
      </c>
      <c r="AK24" s="21">
        <f t="shared" si="4"/>
        <v>0</v>
      </c>
      <c r="AL24" s="21">
        <f t="shared" si="4"/>
        <v>0</v>
      </c>
      <c r="AM24" s="21">
        <f t="shared" si="4"/>
        <v>0</v>
      </c>
      <c r="AN24" s="21">
        <f t="shared" si="4"/>
        <v>0</v>
      </c>
      <c r="AO24" s="21">
        <f t="shared" si="4"/>
        <v>0</v>
      </c>
      <c r="AP24" s="21">
        <f t="shared" si="4"/>
        <v>0</v>
      </c>
      <c r="AQ24" s="21">
        <f t="shared" si="4"/>
        <v>0</v>
      </c>
      <c r="AR24" s="21">
        <f t="shared" si="4"/>
        <v>0</v>
      </c>
      <c r="AS24" s="21">
        <f t="shared" si="4"/>
        <v>0</v>
      </c>
      <c r="AT24" s="21">
        <f t="shared" si="4"/>
        <v>0</v>
      </c>
      <c r="AU24" s="21">
        <f t="shared" si="4"/>
        <v>0</v>
      </c>
      <c r="AV24" s="21">
        <f t="shared" si="4"/>
        <v>0</v>
      </c>
      <c r="AW24" s="21">
        <f t="shared" si="4"/>
        <v>492.1</v>
      </c>
      <c r="AX24" s="22"/>
      <c r="AY24" s="22"/>
      <c r="AZ24" s="22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6"/>
    </row>
    <row r="25" spans="1:63" ht="140.25" customHeight="1">
      <c r="A25" s="8" t="s">
        <v>45</v>
      </c>
      <c r="B25" s="8" t="s">
        <v>45</v>
      </c>
      <c r="C25" s="10" t="s">
        <v>26</v>
      </c>
      <c r="D25" s="10" t="s">
        <v>44</v>
      </c>
      <c r="E25" s="10" t="s">
        <v>118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">
        <v>31</v>
      </c>
      <c r="U25" s="21">
        <v>18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>
        <v>0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>
        <v>0</v>
      </c>
      <c r="AX25" s="22"/>
      <c r="AY25" s="22"/>
      <c r="AZ25" s="22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6"/>
    </row>
    <row r="26" spans="1:63" ht="141.75" customHeight="1">
      <c r="A26" s="8" t="s">
        <v>46</v>
      </c>
      <c r="B26" s="8" t="s">
        <v>46</v>
      </c>
      <c r="C26" s="10" t="s">
        <v>26</v>
      </c>
      <c r="D26" s="10" t="s">
        <v>44</v>
      </c>
      <c r="E26" s="10" t="s">
        <v>119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">
        <v>31</v>
      </c>
      <c r="U26" s="21">
        <v>10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0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>
        <v>0</v>
      </c>
      <c r="AX26" s="22"/>
      <c r="AY26" s="22"/>
      <c r="AZ26" s="22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6"/>
    </row>
    <row r="27" spans="1:63" ht="108.75" customHeight="1">
      <c r="A27" s="8" t="s">
        <v>47</v>
      </c>
      <c r="B27" s="8" t="s">
        <v>47</v>
      </c>
      <c r="C27" s="10" t="s">
        <v>26</v>
      </c>
      <c r="D27" s="10" t="s">
        <v>44</v>
      </c>
      <c r="E27" s="10" t="s">
        <v>120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37</v>
      </c>
      <c r="U27" s="21">
        <v>20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>
        <v>0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>
        <v>0</v>
      </c>
      <c r="AX27" s="22"/>
      <c r="AY27" s="22"/>
      <c r="AZ27" s="22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6"/>
    </row>
    <row r="28" spans="1:63" ht="140.25" customHeight="1">
      <c r="A28" s="8" t="s">
        <v>48</v>
      </c>
      <c r="B28" s="8" t="s">
        <v>48</v>
      </c>
      <c r="C28" s="10" t="s">
        <v>26</v>
      </c>
      <c r="D28" s="10" t="s">
        <v>44</v>
      </c>
      <c r="E28" s="10" t="s">
        <v>121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">
        <v>31</v>
      </c>
      <c r="U28" s="21">
        <v>10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>
        <v>0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>
        <v>0</v>
      </c>
      <c r="AX28" s="22"/>
      <c r="AY28" s="22"/>
      <c r="AZ28" s="22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6"/>
    </row>
    <row r="29" spans="1:63" ht="128.25" customHeight="1">
      <c r="A29" s="8" t="s">
        <v>49</v>
      </c>
      <c r="B29" s="8" t="s">
        <v>49</v>
      </c>
      <c r="C29" s="10" t="s">
        <v>26</v>
      </c>
      <c r="D29" s="10" t="s">
        <v>44</v>
      </c>
      <c r="E29" s="10" t="s">
        <v>122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 t="s">
        <v>31</v>
      </c>
      <c r="U29" s="21">
        <v>260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>
        <v>0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>
        <v>0</v>
      </c>
      <c r="AX29" s="22"/>
      <c r="AY29" s="22"/>
      <c r="AZ29" s="22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6"/>
    </row>
    <row r="30" spans="1:63" ht="162.75" customHeight="1">
      <c r="A30" s="8" t="s">
        <v>50</v>
      </c>
      <c r="B30" s="8" t="s">
        <v>50</v>
      </c>
      <c r="C30" s="10" t="s">
        <v>26</v>
      </c>
      <c r="D30" s="10" t="s">
        <v>44</v>
      </c>
      <c r="E30" s="10" t="s">
        <v>123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">
        <v>31</v>
      </c>
      <c r="U30" s="21">
        <v>50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0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>
        <v>0</v>
      </c>
      <c r="AX30" s="22"/>
      <c r="AY30" s="22"/>
      <c r="AZ30" s="22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</row>
    <row r="31" spans="1:63" ht="125.25" customHeight="1">
      <c r="A31" s="8" t="s">
        <v>51</v>
      </c>
      <c r="B31" s="8" t="s">
        <v>51</v>
      </c>
      <c r="C31" s="10" t="s">
        <v>26</v>
      </c>
      <c r="D31" s="10" t="s">
        <v>44</v>
      </c>
      <c r="E31" s="10" t="s">
        <v>124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">
        <v>31</v>
      </c>
      <c r="U31" s="21">
        <v>100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>
        <v>0</v>
      </c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>
        <v>0</v>
      </c>
      <c r="AX31" s="22"/>
      <c r="AY31" s="22"/>
      <c r="AZ31" s="22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</row>
    <row r="32" spans="1:63" ht="115.5" customHeight="1">
      <c r="A32" s="8" t="s">
        <v>52</v>
      </c>
      <c r="B32" s="8" t="s">
        <v>52</v>
      </c>
      <c r="C32" s="10" t="s">
        <v>26</v>
      </c>
      <c r="D32" s="10" t="s">
        <v>44</v>
      </c>
      <c r="E32" s="10" t="s">
        <v>125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 t="s">
        <v>31</v>
      </c>
      <c r="U32" s="21">
        <v>30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>
        <v>0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>
        <v>0</v>
      </c>
      <c r="AX32" s="22"/>
      <c r="AY32" s="22"/>
      <c r="AZ32" s="22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</row>
    <row r="33" spans="1:63" ht="123.75" customHeight="1">
      <c r="A33" s="8" t="s">
        <v>53</v>
      </c>
      <c r="B33" s="8" t="s">
        <v>53</v>
      </c>
      <c r="C33" s="10" t="s">
        <v>26</v>
      </c>
      <c r="D33" s="10" t="s">
        <v>44</v>
      </c>
      <c r="E33" s="10" t="s">
        <v>126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31</v>
      </c>
      <c r="U33" s="21">
        <v>50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>
        <v>0</v>
      </c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>
        <v>0</v>
      </c>
      <c r="AX33" s="22"/>
      <c r="AY33" s="22"/>
      <c r="AZ33" s="22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6"/>
    </row>
    <row r="34" spans="1:63" ht="61.5" customHeight="1">
      <c r="A34" s="6" t="s">
        <v>54</v>
      </c>
      <c r="B34" s="6" t="s">
        <v>54</v>
      </c>
      <c r="C34" s="10" t="s">
        <v>26</v>
      </c>
      <c r="D34" s="10" t="s">
        <v>44</v>
      </c>
      <c r="E34" s="10" t="s">
        <v>127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">
        <v>55</v>
      </c>
      <c r="U34" s="21">
        <v>0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>
        <v>256.7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>
        <v>492.1</v>
      </c>
      <c r="AX34" s="22"/>
      <c r="AY34" s="22"/>
      <c r="AZ34" s="22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6"/>
    </row>
    <row r="35" spans="1:63" ht="16.5" customHeight="1">
      <c r="A35" s="4" t="s">
        <v>56</v>
      </c>
      <c r="B35" s="4" t="s">
        <v>56</v>
      </c>
      <c r="C35" s="9" t="s">
        <v>57</v>
      </c>
      <c r="D35" s="9" t="s">
        <v>27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9">
        <f>U36</f>
        <v>153.5</v>
      </c>
      <c r="V35" s="19">
        <f aca="true" t="shared" si="5" ref="V35:AW35">V36</f>
        <v>0</v>
      </c>
      <c r="W35" s="19">
        <f t="shared" si="5"/>
        <v>0</v>
      </c>
      <c r="X35" s="19">
        <f t="shared" si="5"/>
        <v>0</v>
      </c>
      <c r="Y35" s="19">
        <f t="shared" si="5"/>
        <v>0</v>
      </c>
      <c r="Z35" s="19">
        <f t="shared" si="5"/>
        <v>0</v>
      </c>
      <c r="AA35" s="19">
        <f t="shared" si="5"/>
        <v>0</v>
      </c>
      <c r="AB35" s="19">
        <f t="shared" si="5"/>
        <v>0</v>
      </c>
      <c r="AC35" s="19">
        <f t="shared" si="5"/>
        <v>0</v>
      </c>
      <c r="AD35" s="19">
        <f t="shared" si="5"/>
        <v>0</v>
      </c>
      <c r="AE35" s="19">
        <f t="shared" si="5"/>
        <v>0</v>
      </c>
      <c r="AF35" s="19">
        <f t="shared" si="5"/>
        <v>0</v>
      </c>
      <c r="AG35" s="19">
        <f t="shared" si="5"/>
        <v>0</v>
      </c>
      <c r="AH35" s="19">
        <f t="shared" si="5"/>
        <v>0</v>
      </c>
      <c r="AI35" s="19">
        <f t="shared" si="5"/>
        <v>168.7</v>
      </c>
      <c r="AJ35" s="19">
        <f t="shared" si="5"/>
        <v>0</v>
      </c>
      <c r="AK35" s="19">
        <f t="shared" si="5"/>
        <v>0</v>
      </c>
      <c r="AL35" s="19">
        <f t="shared" si="5"/>
        <v>0</v>
      </c>
      <c r="AM35" s="19">
        <f t="shared" si="5"/>
        <v>0</v>
      </c>
      <c r="AN35" s="19">
        <f t="shared" si="5"/>
        <v>0</v>
      </c>
      <c r="AO35" s="19">
        <f t="shared" si="5"/>
        <v>0</v>
      </c>
      <c r="AP35" s="19">
        <f t="shared" si="5"/>
        <v>0</v>
      </c>
      <c r="AQ35" s="19">
        <f t="shared" si="5"/>
        <v>0</v>
      </c>
      <c r="AR35" s="19">
        <f t="shared" si="5"/>
        <v>0</v>
      </c>
      <c r="AS35" s="19">
        <f t="shared" si="5"/>
        <v>0</v>
      </c>
      <c r="AT35" s="19">
        <f t="shared" si="5"/>
        <v>0</v>
      </c>
      <c r="AU35" s="19">
        <f t="shared" si="5"/>
        <v>0</v>
      </c>
      <c r="AV35" s="19">
        <f t="shared" si="5"/>
        <v>0</v>
      </c>
      <c r="AW35" s="19">
        <f t="shared" si="5"/>
        <v>184.2</v>
      </c>
      <c r="AX35" s="20"/>
      <c r="AY35" s="20"/>
      <c r="AZ35" s="20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4"/>
    </row>
    <row r="36" spans="1:63" ht="16.5" customHeight="1">
      <c r="A36" s="6" t="s">
        <v>58</v>
      </c>
      <c r="B36" s="6" t="s">
        <v>58</v>
      </c>
      <c r="C36" s="10" t="s">
        <v>57</v>
      </c>
      <c r="D36" s="10" t="s">
        <v>59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1">
        <f>U37+U38</f>
        <v>153.5</v>
      </c>
      <c r="V36" s="21">
        <f aca="true" t="shared" si="6" ref="V36:AW36">V37+V38</f>
        <v>0</v>
      </c>
      <c r="W36" s="21">
        <f t="shared" si="6"/>
        <v>0</v>
      </c>
      <c r="X36" s="21">
        <f t="shared" si="6"/>
        <v>0</v>
      </c>
      <c r="Y36" s="21">
        <f t="shared" si="6"/>
        <v>0</v>
      </c>
      <c r="Z36" s="21">
        <f t="shared" si="6"/>
        <v>0</v>
      </c>
      <c r="AA36" s="21">
        <f t="shared" si="6"/>
        <v>0</v>
      </c>
      <c r="AB36" s="21">
        <f t="shared" si="6"/>
        <v>0</v>
      </c>
      <c r="AC36" s="21">
        <f t="shared" si="6"/>
        <v>0</v>
      </c>
      <c r="AD36" s="21">
        <f t="shared" si="6"/>
        <v>0</v>
      </c>
      <c r="AE36" s="21">
        <f t="shared" si="6"/>
        <v>0</v>
      </c>
      <c r="AF36" s="21">
        <f t="shared" si="6"/>
        <v>0</v>
      </c>
      <c r="AG36" s="21">
        <f t="shared" si="6"/>
        <v>0</v>
      </c>
      <c r="AH36" s="21">
        <f t="shared" si="6"/>
        <v>0</v>
      </c>
      <c r="AI36" s="21">
        <f t="shared" si="6"/>
        <v>168.7</v>
      </c>
      <c r="AJ36" s="21">
        <f t="shared" si="6"/>
        <v>0</v>
      </c>
      <c r="AK36" s="21">
        <f t="shared" si="6"/>
        <v>0</v>
      </c>
      <c r="AL36" s="21">
        <f t="shared" si="6"/>
        <v>0</v>
      </c>
      <c r="AM36" s="21">
        <f t="shared" si="6"/>
        <v>0</v>
      </c>
      <c r="AN36" s="21">
        <f t="shared" si="6"/>
        <v>0</v>
      </c>
      <c r="AO36" s="21">
        <f t="shared" si="6"/>
        <v>0</v>
      </c>
      <c r="AP36" s="21">
        <f t="shared" si="6"/>
        <v>0</v>
      </c>
      <c r="AQ36" s="21">
        <f t="shared" si="6"/>
        <v>0</v>
      </c>
      <c r="AR36" s="21">
        <f t="shared" si="6"/>
        <v>0</v>
      </c>
      <c r="AS36" s="21">
        <f t="shared" si="6"/>
        <v>0</v>
      </c>
      <c r="AT36" s="21">
        <f t="shared" si="6"/>
        <v>0</v>
      </c>
      <c r="AU36" s="21">
        <f t="shared" si="6"/>
        <v>0</v>
      </c>
      <c r="AV36" s="21">
        <f t="shared" si="6"/>
        <v>0</v>
      </c>
      <c r="AW36" s="21">
        <f t="shared" si="6"/>
        <v>184.2</v>
      </c>
      <c r="AX36" s="22"/>
      <c r="AY36" s="22"/>
      <c r="AZ36" s="22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6"/>
    </row>
    <row r="37" spans="1:63" ht="109.5" customHeight="1">
      <c r="A37" s="8" t="s">
        <v>60</v>
      </c>
      <c r="B37" s="8" t="s">
        <v>60</v>
      </c>
      <c r="C37" s="10" t="s">
        <v>57</v>
      </c>
      <c r="D37" s="10" t="s">
        <v>59</v>
      </c>
      <c r="E37" s="10" t="s">
        <v>128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34</v>
      </c>
      <c r="U37" s="21">
        <v>153.5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168.7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>
        <v>184.2</v>
      </c>
      <c r="AX37" s="22"/>
      <c r="AY37" s="22"/>
      <c r="AZ37" s="22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6"/>
    </row>
    <row r="38" spans="1:63" ht="2.25" customHeight="1" hidden="1">
      <c r="A38" s="8"/>
      <c r="B38" s="8" t="s">
        <v>111</v>
      </c>
      <c r="C38" s="10" t="s">
        <v>57</v>
      </c>
      <c r="D38" s="10" t="s">
        <v>59</v>
      </c>
      <c r="E38" s="10" t="s">
        <v>128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 t="s">
        <v>31</v>
      </c>
      <c r="U38" s="21">
        <v>0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0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>
        <v>0</v>
      </c>
      <c r="AX38" s="22"/>
      <c r="AY38" s="22"/>
      <c r="AZ38" s="22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6"/>
    </row>
    <row r="39" spans="1:63" ht="30" customHeight="1">
      <c r="A39" s="4" t="s">
        <v>61</v>
      </c>
      <c r="B39" s="4" t="s">
        <v>61</v>
      </c>
      <c r="C39" s="9" t="s">
        <v>59</v>
      </c>
      <c r="D39" s="9" t="s">
        <v>27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9">
        <f>U40+U43</f>
        <v>38.7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>
        <v>0</v>
      </c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>
        <v>0</v>
      </c>
      <c r="AX39" s="20"/>
      <c r="AY39" s="20"/>
      <c r="AZ39" s="20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4"/>
    </row>
    <row r="40" spans="1:63" ht="47.25" customHeight="1">
      <c r="A40" s="6" t="s">
        <v>62</v>
      </c>
      <c r="B40" s="12" t="s">
        <v>107</v>
      </c>
      <c r="C40" s="10" t="s">
        <v>59</v>
      </c>
      <c r="D40" s="10" t="s">
        <v>63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21">
        <f>U41+U42</f>
        <v>22.1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>
        <v>0</v>
      </c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>
        <v>0</v>
      </c>
      <c r="AX40" s="22"/>
      <c r="AY40" s="22"/>
      <c r="AZ40" s="22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6"/>
    </row>
    <row r="41" spans="1:63" ht="186" customHeight="1">
      <c r="A41" s="8" t="s">
        <v>64</v>
      </c>
      <c r="B41" s="13" t="s">
        <v>108</v>
      </c>
      <c r="C41" s="10" t="s">
        <v>59</v>
      </c>
      <c r="D41" s="10" t="s">
        <v>63</v>
      </c>
      <c r="E41" s="10" t="s">
        <v>129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 t="s">
        <v>31</v>
      </c>
      <c r="U41" s="21">
        <v>16.6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>
        <v>0</v>
      </c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>
        <v>0</v>
      </c>
      <c r="AX41" s="22"/>
      <c r="AY41" s="22"/>
      <c r="AZ41" s="22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6"/>
    </row>
    <row r="42" spans="1:63" ht="141" customHeight="1">
      <c r="A42" s="8" t="s">
        <v>65</v>
      </c>
      <c r="B42" s="8" t="s">
        <v>65</v>
      </c>
      <c r="C42" s="10" t="s">
        <v>59</v>
      </c>
      <c r="D42" s="10" t="s">
        <v>63</v>
      </c>
      <c r="E42" s="10" t="s">
        <v>130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 t="s">
        <v>31</v>
      </c>
      <c r="U42" s="21">
        <v>5.5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>
        <v>0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>
        <v>0</v>
      </c>
      <c r="AX42" s="22"/>
      <c r="AY42" s="22"/>
      <c r="AZ42" s="22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6"/>
    </row>
    <row r="43" spans="1:63" ht="30" customHeight="1">
      <c r="A43" s="6" t="s">
        <v>66</v>
      </c>
      <c r="B43" s="6" t="s">
        <v>66</v>
      </c>
      <c r="C43" s="10" t="s">
        <v>59</v>
      </c>
      <c r="D43" s="10" t="s">
        <v>67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21">
        <f>U44</f>
        <v>16.6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>
        <v>0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>
        <v>0</v>
      </c>
      <c r="AX43" s="22"/>
      <c r="AY43" s="22"/>
      <c r="AZ43" s="22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6"/>
    </row>
    <row r="44" spans="1:63" ht="125.25" customHeight="1">
      <c r="A44" s="8" t="s">
        <v>68</v>
      </c>
      <c r="B44" s="8" t="s">
        <v>68</v>
      </c>
      <c r="C44" s="10" t="s">
        <v>59</v>
      </c>
      <c r="D44" s="10" t="s">
        <v>67</v>
      </c>
      <c r="E44" s="10" t="s">
        <v>131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 t="s">
        <v>31</v>
      </c>
      <c r="U44" s="21">
        <v>16.6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>
        <v>0</v>
      </c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>
        <v>0</v>
      </c>
      <c r="AX44" s="22"/>
      <c r="AY44" s="22"/>
      <c r="AZ44" s="22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6"/>
    </row>
    <row r="45" spans="1:63" ht="15.75" customHeight="1">
      <c r="A45" s="4" t="s">
        <v>69</v>
      </c>
      <c r="B45" s="4" t="s">
        <v>69</v>
      </c>
      <c r="C45" s="9" t="s">
        <v>29</v>
      </c>
      <c r="D45" s="9" t="s">
        <v>27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9">
        <v>144.7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>
        <f>AI46</f>
        <v>144.7</v>
      </c>
      <c r="AJ45" s="19">
        <f aca="true" t="shared" si="7" ref="AJ45:BK45">AJ46</f>
        <v>0</v>
      </c>
      <c r="AK45" s="19">
        <f t="shared" si="7"/>
        <v>0</v>
      </c>
      <c r="AL45" s="19">
        <f t="shared" si="7"/>
        <v>0</v>
      </c>
      <c r="AM45" s="19">
        <f t="shared" si="7"/>
        <v>0</v>
      </c>
      <c r="AN45" s="19">
        <f t="shared" si="7"/>
        <v>0</v>
      </c>
      <c r="AO45" s="19">
        <f t="shared" si="7"/>
        <v>0</v>
      </c>
      <c r="AP45" s="19">
        <f t="shared" si="7"/>
        <v>0</v>
      </c>
      <c r="AQ45" s="19">
        <f t="shared" si="7"/>
        <v>0</v>
      </c>
      <c r="AR45" s="19">
        <f t="shared" si="7"/>
        <v>0</v>
      </c>
      <c r="AS45" s="19">
        <f t="shared" si="7"/>
        <v>0</v>
      </c>
      <c r="AT45" s="19">
        <f t="shared" si="7"/>
        <v>0</v>
      </c>
      <c r="AU45" s="19">
        <f t="shared" si="7"/>
        <v>0</v>
      </c>
      <c r="AV45" s="19">
        <f t="shared" si="7"/>
        <v>0</v>
      </c>
      <c r="AW45" s="19">
        <f t="shared" si="7"/>
        <v>144.7</v>
      </c>
      <c r="AX45" s="19">
        <f t="shared" si="7"/>
        <v>0</v>
      </c>
      <c r="AY45" s="19">
        <f t="shared" si="7"/>
        <v>0</v>
      </c>
      <c r="AZ45" s="19">
        <f t="shared" si="7"/>
        <v>0</v>
      </c>
      <c r="BA45" s="11">
        <f t="shared" si="7"/>
        <v>0</v>
      </c>
      <c r="BB45" s="11">
        <f t="shared" si="7"/>
        <v>0</v>
      </c>
      <c r="BC45" s="11">
        <f t="shared" si="7"/>
        <v>0</v>
      </c>
      <c r="BD45" s="11">
        <f t="shared" si="7"/>
        <v>0</v>
      </c>
      <c r="BE45" s="11">
        <f t="shared" si="7"/>
        <v>0</v>
      </c>
      <c r="BF45" s="11">
        <f t="shared" si="7"/>
        <v>0</v>
      </c>
      <c r="BG45" s="11">
        <f t="shared" si="7"/>
        <v>0</v>
      </c>
      <c r="BH45" s="11">
        <f t="shared" si="7"/>
        <v>0</v>
      </c>
      <c r="BI45" s="11">
        <f t="shared" si="7"/>
        <v>0</v>
      </c>
      <c r="BJ45" s="11">
        <f t="shared" si="7"/>
        <v>0</v>
      </c>
      <c r="BK45" s="11">
        <f t="shared" si="7"/>
        <v>0</v>
      </c>
    </row>
    <row r="46" spans="1:63" ht="15.75" customHeight="1">
      <c r="A46" s="6" t="s">
        <v>70</v>
      </c>
      <c r="B46" s="6" t="s">
        <v>70</v>
      </c>
      <c r="C46" s="10" t="s">
        <v>29</v>
      </c>
      <c r="D46" s="10" t="s">
        <v>71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21">
        <v>144.7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f>AI47+AI48</f>
        <v>144.7</v>
      </c>
      <c r="AJ46" s="21">
        <f aca="true" t="shared" si="8" ref="AJ46:AW46">AJ47+AJ48</f>
        <v>0</v>
      </c>
      <c r="AK46" s="21">
        <f t="shared" si="8"/>
        <v>0</v>
      </c>
      <c r="AL46" s="21">
        <f t="shared" si="8"/>
        <v>0</v>
      </c>
      <c r="AM46" s="21">
        <f t="shared" si="8"/>
        <v>0</v>
      </c>
      <c r="AN46" s="21">
        <f t="shared" si="8"/>
        <v>0</v>
      </c>
      <c r="AO46" s="21">
        <f t="shared" si="8"/>
        <v>0</v>
      </c>
      <c r="AP46" s="21">
        <f t="shared" si="8"/>
        <v>0</v>
      </c>
      <c r="AQ46" s="21">
        <f t="shared" si="8"/>
        <v>0</v>
      </c>
      <c r="AR46" s="21">
        <f t="shared" si="8"/>
        <v>0</v>
      </c>
      <c r="AS46" s="21">
        <f t="shared" si="8"/>
        <v>0</v>
      </c>
      <c r="AT46" s="21">
        <f t="shared" si="8"/>
        <v>0</v>
      </c>
      <c r="AU46" s="21">
        <f t="shared" si="8"/>
        <v>0</v>
      </c>
      <c r="AV46" s="21">
        <f t="shared" si="8"/>
        <v>0</v>
      </c>
      <c r="AW46" s="21">
        <f t="shared" si="8"/>
        <v>144.7</v>
      </c>
      <c r="AX46" s="22"/>
      <c r="AY46" s="22"/>
      <c r="AZ46" s="2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6"/>
    </row>
    <row r="47" spans="1:63" ht="125.25" customHeight="1">
      <c r="A47" s="8" t="s">
        <v>72</v>
      </c>
      <c r="B47" s="8" t="s">
        <v>72</v>
      </c>
      <c r="C47" s="10" t="s">
        <v>29</v>
      </c>
      <c r="D47" s="10" t="s">
        <v>71</v>
      </c>
      <c r="E47" s="10" t="s">
        <v>132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 t="s">
        <v>31</v>
      </c>
      <c r="U47" s="21">
        <v>110.7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>
        <v>110.7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>
        <v>110.7</v>
      </c>
      <c r="AX47" s="22"/>
      <c r="AY47" s="22"/>
      <c r="AZ47" s="2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6"/>
    </row>
    <row r="48" spans="1:63" ht="123.75" customHeight="1">
      <c r="A48" s="8" t="s">
        <v>73</v>
      </c>
      <c r="B48" s="8" t="s">
        <v>73</v>
      </c>
      <c r="C48" s="10" t="s">
        <v>29</v>
      </c>
      <c r="D48" s="10" t="s">
        <v>71</v>
      </c>
      <c r="E48" s="10" t="s">
        <v>133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 t="s">
        <v>31</v>
      </c>
      <c r="U48" s="21">
        <v>34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34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>
        <v>34</v>
      </c>
      <c r="AX48" s="22"/>
      <c r="AY48" s="22"/>
      <c r="AZ48" s="22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6"/>
    </row>
    <row r="49" spans="1:63" ht="16.5" customHeight="1">
      <c r="A49" s="4" t="s">
        <v>74</v>
      </c>
      <c r="B49" s="4" t="s">
        <v>74</v>
      </c>
      <c r="C49" s="9" t="s">
        <v>75</v>
      </c>
      <c r="D49" s="9" t="s">
        <v>27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9">
        <f>U50+U52</f>
        <v>2410.2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>
        <f>AI51+AI52</f>
        <v>401.2</v>
      </c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>
        <v>0</v>
      </c>
      <c r="AX49" s="20"/>
      <c r="AY49" s="20"/>
      <c r="AZ49" s="20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4"/>
    </row>
    <row r="50" spans="1:63" ht="17.25" customHeight="1">
      <c r="A50" s="6" t="s">
        <v>76</v>
      </c>
      <c r="B50" s="6" t="s">
        <v>76</v>
      </c>
      <c r="C50" s="10" t="s">
        <v>75</v>
      </c>
      <c r="D50" s="10" t="s">
        <v>57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21">
        <f>U51</f>
        <v>178.2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>
        <v>0</v>
      </c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>
        <v>0</v>
      </c>
      <c r="AX50" s="22"/>
      <c r="AY50" s="22"/>
      <c r="AZ50" s="22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6"/>
    </row>
    <row r="51" spans="1:63" ht="156" customHeight="1">
      <c r="A51" s="8" t="s">
        <v>30</v>
      </c>
      <c r="B51" s="8" t="s">
        <v>30</v>
      </c>
      <c r="C51" s="10" t="s">
        <v>75</v>
      </c>
      <c r="D51" s="10" t="s">
        <v>57</v>
      </c>
      <c r="E51" s="10" t="s">
        <v>112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">
        <v>31</v>
      </c>
      <c r="U51" s="21">
        <v>178.2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0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>
        <v>0</v>
      </c>
      <c r="AX51" s="22"/>
      <c r="AY51" s="22"/>
      <c r="AZ51" s="22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6"/>
    </row>
    <row r="52" spans="1:63" ht="17.25" customHeight="1">
      <c r="A52" s="6" t="s">
        <v>77</v>
      </c>
      <c r="B52" s="6" t="s">
        <v>77</v>
      </c>
      <c r="C52" s="10" t="s">
        <v>75</v>
      </c>
      <c r="D52" s="10" t="s">
        <v>59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21">
        <f>U53+U54+U55+U56</f>
        <v>2232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f>AI53</f>
        <v>401.2</v>
      </c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>
        <v>0</v>
      </c>
      <c r="AX52" s="22"/>
      <c r="AY52" s="22"/>
      <c r="AZ52" s="22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6"/>
    </row>
    <row r="53" spans="1:63" ht="174" customHeight="1">
      <c r="A53" s="8" t="s">
        <v>78</v>
      </c>
      <c r="B53" s="8" t="s">
        <v>78</v>
      </c>
      <c r="C53" s="10" t="s">
        <v>75</v>
      </c>
      <c r="D53" s="10" t="s">
        <v>59</v>
      </c>
      <c r="E53" s="10" t="s">
        <v>134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 t="s">
        <v>31</v>
      </c>
      <c r="U53" s="21">
        <v>891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401.2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>
        <v>0</v>
      </c>
      <c r="AX53" s="22"/>
      <c r="AY53" s="22"/>
      <c r="AZ53" s="22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</row>
    <row r="54" spans="1:63" ht="158.25" customHeight="1">
      <c r="A54" s="8" t="s">
        <v>79</v>
      </c>
      <c r="B54" s="13" t="s">
        <v>109</v>
      </c>
      <c r="C54" s="10" t="s">
        <v>75</v>
      </c>
      <c r="D54" s="10" t="s">
        <v>59</v>
      </c>
      <c r="E54" s="10" t="s">
        <v>135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">
        <v>31</v>
      </c>
      <c r="U54" s="21">
        <v>791.2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0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>
        <v>0</v>
      </c>
      <c r="AX54" s="22"/>
      <c r="AY54" s="22"/>
      <c r="AZ54" s="22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6"/>
    </row>
    <row r="55" spans="1:63" ht="144" customHeight="1">
      <c r="A55" s="8" t="s">
        <v>80</v>
      </c>
      <c r="B55" s="13" t="s">
        <v>110</v>
      </c>
      <c r="C55" s="10" t="s">
        <v>75</v>
      </c>
      <c r="D55" s="10" t="s">
        <v>59</v>
      </c>
      <c r="E55" s="10" t="s">
        <v>136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 t="s">
        <v>31</v>
      </c>
      <c r="U55" s="21">
        <v>533.8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0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>
        <v>0</v>
      </c>
      <c r="AX55" s="22"/>
      <c r="AY55" s="22"/>
      <c r="AZ55" s="22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1:63" ht="156.75" customHeight="1">
      <c r="A56" s="8" t="s">
        <v>81</v>
      </c>
      <c r="B56" s="8" t="s">
        <v>81</v>
      </c>
      <c r="C56" s="10" t="s">
        <v>75</v>
      </c>
      <c r="D56" s="10" t="s">
        <v>59</v>
      </c>
      <c r="E56" s="10" t="s">
        <v>137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 t="s">
        <v>31</v>
      </c>
      <c r="U56" s="21">
        <v>16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0</v>
      </c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>
        <v>0</v>
      </c>
      <c r="AX56" s="22"/>
      <c r="AY56" s="22"/>
      <c r="AZ56" s="22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6"/>
    </row>
    <row r="57" spans="1:63" ht="15.75" customHeight="1">
      <c r="A57" s="4" t="s">
        <v>82</v>
      </c>
      <c r="B57" s="4" t="s">
        <v>82</v>
      </c>
      <c r="C57" s="9" t="s">
        <v>83</v>
      </c>
      <c r="D57" s="9" t="s">
        <v>27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9">
        <f>U58</f>
        <v>10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>
        <v>0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>
        <v>0</v>
      </c>
      <c r="AX57" s="20"/>
      <c r="AY57" s="20"/>
      <c r="AZ57" s="20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4"/>
    </row>
    <row r="58" spans="1:63" ht="30.75" customHeight="1">
      <c r="A58" s="6" t="s">
        <v>84</v>
      </c>
      <c r="B58" s="6" t="s">
        <v>84</v>
      </c>
      <c r="C58" s="10" t="s">
        <v>83</v>
      </c>
      <c r="D58" s="10" t="s">
        <v>75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21">
        <f>U59</f>
        <v>10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0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>
        <v>0</v>
      </c>
      <c r="AX58" s="22"/>
      <c r="AY58" s="22"/>
      <c r="AZ58" s="22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6"/>
    </row>
    <row r="59" spans="1:63" ht="156.75" customHeight="1">
      <c r="A59" s="8" t="s">
        <v>85</v>
      </c>
      <c r="B59" s="8" t="s">
        <v>85</v>
      </c>
      <c r="C59" s="10" t="s">
        <v>83</v>
      </c>
      <c r="D59" s="10" t="s">
        <v>75</v>
      </c>
      <c r="E59" s="10" t="s">
        <v>138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 t="s">
        <v>31</v>
      </c>
      <c r="U59" s="21">
        <v>10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>
        <v>0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>
        <v>0</v>
      </c>
      <c r="AX59" s="22"/>
      <c r="AY59" s="22"/>
      <c r="AZ59" s="22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6"/>
    </row>
    <row r="60" spans="1:63" ht="18" customHeight="1">
      <c r="A60" s="4" t="s">
        <v>86</v>
      </c>
      <c r="B60" s="4" t="s">
        <v>86</v>
      </c>
      <c r="C60" s="9" t="s">
        <v>87</v>
      </c>
      <c r="D60" s="9" t="s">
        <v>27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9">
        <f>U62+U63</f>
        <v>2024</v>
      </c>
      <c r="V60" s="19">
        <f aca="true" t="shared" si="9" ref="V60:AW60">V62+V63</f>
        <v>0</v>
      </c>
      <c r="W60" s="19">
        <f t="shared" si="9"/>
        <v>0</v>
      </c>
      <c r="X60" s="19">
        <f t="shared" si="9"/>
        <v>0</v>
      </c>
      <c r="Y60" s="19">
        <f t="shared" si="9"/>
        <v>0</v>
      </c>
      <c r="Z60" s="19">
        <f t="shared" si="9"/>
        <v>0</v>
      </c>
      <c r="AA60" s="19">
        <f t="shared" si="9"/>
        <v>0</v>
      </c>
      <c r="AB60" s="19">
        <f t="shared" si="9"/>
        <v>0</v>
      </c>
      <c r="AC60" s="19">
        <f t="shared" si="9"/>
        <v>0</v>
      </c>
      <c r="AD60" s="19">
        <f t="shared" si="9"/>
        <v>0</v>
      </c>
      <c r="AE60" s="19">
        <f t="shared" si="9"/>
        <v>0</v>
      </c>
      <c r="AF60" s="19">
        <f t="shared" si="9"/>
        <v>0</v>
      </c>
      <c r="AG60" s="19">
        <f t="shared" si="9"/>
        <v>0</v>
      </c>
      <c r="AH60" s="19">
        <f t="shared" si="9"/>
        <v>0</v>
      </c>
      <c r="AI60" s="19">
        <f t="shared" si="9"/>
        <v>1360.7</v>
      </c>
      <c r="AJ60" s="19">
        <f t="shared" si="9"/>
        <v>0</v>
      </c>
      <c r="AK60" s="19">
        <f t="shared" si="9"/>
        <v>0</v>
      </c>
      <c r="AL60" s="19">
        <f t="shared" si="9"/>
        <v>0</v>
      </c>
      <c r="AM60" s="19">
        <f t="shared" si="9"/>
        <v>0</v>
      </c>
      <c r="AN60" s="19">
        <f t="shared" si="9"/>
        <v>0</v>
      </c>
      <c r="AO60" s="19">
        <f t="shared" si="9"/>
        <v>0</v>
      </c>
      <c r="AP60" s="19">
        <f t="shared" si="9"/>
        <v>0</v>
      </c>
      <c r="AQ60" s="19">
        <f t="shared" si="9"/>
        <v>0</v>
      </c>
      <c r="AR60" s="19">
        <f t="shared" si="9"/>
        <v>0</v>
      </c>
      <c r="AS60" s="19">
        <f t="shared" si="9"/>
        <v>0</v>
      </c>
      <c r="AT60" s="19">
        <f t="shared" si="9"/>
        <v>0</v>
      </c>
      <c r="AU60" s="19">
        <f t="shared" si="9"/>
        <v>0</v>
      </c>
      <c r="AV60" s="19">
        <f t="shared" si="9"/>
        <v>0</v>
      </c>
      <c r="AW60" s="19">
        <f t="shared" si="9"/>
        <v>1295.6</v>
      </c>
      <c r="AX60" s="20"/>
      <c r="AY60" s="20"/>
      <c r="AZ60" s="20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4"/>
    </row>
    <row r="61" spans="1:63" ht="18.75" customHeight="1">
      <c r="A61" s="6" t="s">
        <v>88</v>
      </c>
      <c r="B61" s="6" t="s">
        <v>88</v>
      </c>
      <c r="C61" s="10" t="s">
        <v>87</v>
      </c>
      <c r="D61" s="10" t="s">
        <v>26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21">
        <f>U62+U63</f>
        <v>2024</v>
      </c>
      <c r="V61" s="21">
        <f aca="true" t="shared" si="10" ref="V61:AW61">V62+V63</f>
        <v>0</v>
      </c>
      <c r="W61" s="21">
        <f t="shared" si="10"/>
        <v>0</v>
      </c>
      <c r="X61" s="21">
        <f t="shared" si="10"/>
        <v>0</v>
      </c>
      <c r="Y61" s="21">
        <f t="shared" si="10"/>
        <v>0</v>
      </c>
      <c r="Z61" s="21">
        <f t="shared" si="10"/>
        <v>0</v>
      </c>
      <c r="AA61" s="21">
        <f t="shared" si="10"/>
        <v>0</v>
      </c>
      <c r="AB61" s="21">
        <f t="shared" si="10"/>
        <v>0</v>
      </c>
      <c r="AC61" s="21">
        <f t="shared" si="10"/>
        <v>0</v>
      </c>
      <c r="AD61" s="21">
        <f t="shared" si="10"/>
        <v>0</v>
      </c>
      <c r="AE61" s="21">
        <f t="shared" si="10"/>
        <v>0</v>
      </c>
      <c r="AF61" s="21">
        <f t="shared" si="10"/>
        <v>0</v>
      </c>
      <c r="AG61" s="21">
        <f t="shared" si="10"/>
        <v>0</v>
      </c>
      <c r="AH61" s="21">
        <f t="shared" si="10"/>
        <v>0</v>
      </c>
      <c r="AI61" s="21">
        <f t="shared" si="10"/>
        <v>1360.7</v>
      </c>
      <c r="AJ61" s="21">
        <f t="shared" si="10"/>
        <v>0</v>
      </c>
      <c r="AK61" s="21">
        <f t="shared" si="10"/>
        <v>0</v>
      </c>
      <c r="AL61" s="21">
        <f t="shared" si="10"/>
        <v>0</v>
      </c>
      <c r="AM61" s="21">
        <f t="shared" si="10"/>
        <v>0</v>
      </c>
      <c r="AN61" s="21">
        <f t="shared" si="10"/>
        <v>0</v>
      </c>
      <c r="AO61" s="21">
        <f t="shared" si="10"/>
        <v>0</v>
      </c>
      <c r="AP61" s="21">
        <f t="shared" si="10"/>
        <v>0</v>
      </c>
      <c r="AQ61" s="21">
        <f t="shared" si="10"/>
        <v>0</v>
      </c>
      <c r="AR61" s="21">
        <f t="shared" si="10"/>
        <v>0</v>
      </c>
      <c r="AS61" s="21">
        <f t="shared" si="10"/>
        <v>0</v>
      </c>
      <c r="AT61" s="21">
        <f t="shared" si="10"/>
        <v>0</v>
      </c>
      <c r="AU61" s="21">
        <f t="shared" si="10"/>
        <v>0</v>
      </c>
      <c r="AV61" s="21">
        <f t="shared" si="10"/>
        <v>0</v>
      </c>
      <c r="AW61" s="21">
        <f t="shared" si="10"/>
        <v>1295.6</v>
      </c>
      <c r="AX61" s="22"/>
      <c r="AY61" s="22"/>
      <c r="AZ61" s="22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6"/>
    </row>
    <row r="62" spans="1:63" ht="94.5" customHeight="1">
      <c r="A62" s="8" t="s">
        <v>89</v>
      </c>
      <c r="B62" s="8" t="s">
        <v>89</v>
      </c>
      <c r="C62" s="10" t="s">
        <v>87</v>
      </c>
      <c r="D62" s="10" t="s">
        <v>26</v>
      </c>
      <c r="E62" s="10" t="s">
        <v>139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 t="s">
        <v>90</v>
      </c>
      <c r="U62" s="21">
        <v>1513.6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1360.7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>
        <v>1295.6</v>
      </c>
      <c r="AX62" s="22"/>
      <c r="AY62" s="22"/>
      <c r="AZ62" s="22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6"/>
    </row>
    <row r="63" spans="1:63" ht="126" customHeight="1">
      <c r="A63" s="6" t="s">
        <v>91</v>
      </c>
      <c r="B63" s="18" t="s">
        <v>147</v>
      </c>
      <c r="C63" s="15" t="s">
        <v>87</v>
      </c>
      <c r="D63" s="15" t="s">
        <v>26</v>
      </c>
      <c r="E63" s="15" t="s">
        <v>148</v>
      </c>
      <c r="F63" s="15">
        <v>610</v>
      </c>
      <c r="G63" s="16">
        <v>510.4</v>
      </c>
      <c r="H63" s="34">
        <v>0</v>
      </c>
      <c r="I63" s="35"/>
      <c r="J63" s="34">
        <v>0</v>
      </c>
      <c r="K63" s="36"/>
      <c r="L63" s="36"/>
      <c r="M63" s="35"/>
      <c r="N63" s="10"/>
      <c r="O63" s="10"/>
      <c r="P63" s="10"/>
      <c r="Q63" s="10"/>
      <c r="R63" s="10"/>
      <c r="S63" s="10"/>
      <c r="T63" s="10" t="s">
        <v>90</v>
      </c>
      <c r="U63" s="23">
        <v>510.4</v>
      </c>
      <c r="V63" s="37">
        <v>0</v>
      </c>
      <c r="W63" s="38"/>
      <c r="X63" s="37">
        <v>0</v>
      </c>
      <c r="Y63" s="39"/>
      <c r="Z63" s="39"/>
      <c r="AA63" s="38"/>
      <c r="AB63" s="21"/>
      <c r="AC63" s="21"/>
      <c r="AD63" s="21"/>
      <c r="AE63" s="21"/>
      <c r="AF63" s="21"/>
      <c r="AG63" s="21"/>
      <c r="AH63" s="21"/>
      <c r="AI63" s="21">
        <v>0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>
        <v>0</v>
      </c>
      <c r="AX63" s="22"/>
      <c r="AY63" s="22"/>
      <c r="AZ63" s="22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6"/>
    </row>
    <row r="64" spans="1:63" ht="15.75" customHeight="1">
      <c r="A64" s="4" t="s">
        <v>92</v>
      </c>
      <c r="B64" s="4" t="s">
        <v>92</v>
      </c>
      <c r="C64" s="9" t="s">
        <v>63</v>
      </c>
      <c r="D64" s="9" t="s">
        <v>27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9">
        <f>U65</f>
        <v>205.5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>
        <v>0</v>
      </c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>
        <v>0</v>
      </c>
      <c r="AX64" s="20"/>
      <c r="AY64" s="20"/>
      <c r="AZ64" s="20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4"/>
    </row>
    <row r="65" spans="1:63" ht="14.25" customHeight="1">
      <c r="A65" s="6" t="s">
        <v>93</v>
      </c>
      <c r="B65" s="6" t="s">
        <v>93</v>
      </c>
      <c r="C65" s="10" t="s">
        <v>63</v>
      </c>
      <c r="D65" s="10" t="s">
        <v>26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21">
        <f>U66</f>
        <v>205.5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0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>
        <v>0</v>
      </c>
      <c r="AX65" s="22"/>
      <c r="AY65" s="22"/>
      <c r="AZ65" s="22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6"/>
    </row>
    <row r="66" spans="1:63" ht="124.5" customHeight="1">
      <c r="A66" s="8" t="s">
        <v>94</v>
      </c>
      <c r="B66" s="8" t="s">
        <v>94</v>
      </c>
      <c r="C66" s="10" t="s">
        <v>63</v>
      </c>
      <c r="D66" s="10" t="s">
        <v>26</v>
      </c>
      <c r="E66" s="10" t="s">
        <v>140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 t="s">
        <v>95</v>
      </c>
      <c r="U66" s="21">
        <v>205.5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0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>
        <v>0</v>
      </c>
      <c r="AX66" s="22"/>
      <c r="AY66" s="22"/>
      <c r="AZ66" s="22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6"/>
    </row>
    <row r="67" spans="1:63" ht="15.75" customHeight="1">
      <c r="A67" s="4" t="s">
        <v>96</v>
      </c>
      <c r="B67" s="4" t="s">
        <v>96</v>
      </c>
      <c r="C67" s="9" t="s">
        <v>40</v>
      </c>
      <c r="D67" s="9" t="s">
        <v>27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9">
        <v>10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>
        <v>0</v>
      </c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>
        <v>0</v>
      </c>
      <c r="AX67" s="20"/>
      <c r="AY67" s="20"/>
      <c r="AZ67" s="20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4"/>
    </row>
    <row r="68" spans="1:63" ht="17.25" customHeight="1">
      <c r="A68" s="6" t="s">
        <v>97</v>
      </c>
      <c r="B68" s="6" t="s">
        <v>97</v>
      </c>
      <c r="C68" s="10" t="s">
        <v>40</v>
      </c>
      <c r="D68" s="10" t="s">
        <v>26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21">
        <v>10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0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>
        <v>0</v>
      </c>
      <c r="AX68" s="22"/>
      <c r="AY68" s="22"/>
      <c r="AZ68" s="22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6"/>
    </row>
    <row r="69" spans="1:63" ht="129" customHeight="1">
      <c r="A69" s="8" t="s">
        <v>98</v>
      </c>
      <c r="B69" s="8" t="s">
        <v>98</v>
      </c>
      <c r="C69" s="10" t="s">
        <v>40</v>
      </c>
      <c r="D69" s="10" t="s">
        <v>26</v>
      </c>
      <c r="E69" s="10" t="s">
        <v>141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 t="s">
        <v>31</v>
      </c>
      <c r="U69" s="21">
        <v>10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>
        <v>0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>
        <v>0</v>
      </c>
      <c r="AX69" s="22"/>
      <c r="AY69" s="22"/>
      <c r="AZ69" s="22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6"/>
    </row>
    <row r="71" spans="2:49" ht="30" customHeight="1">
      <c r="B71" s="24" t="s">
        <v>106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</row>
  </sheetData>
  <sheetProtection/>
  <mergeCells count="68">
    <mergeCell ref="AR8:AR9"/>
    <mergeCell ref="AV8:AV9"/>
    <mergeCell ref="H63:I63"/>
    <mergeCell ref="J63:M63"/>
    <mergeCell ref="V63:W63"/>
    <mergeCell ref="X63:AA63"/>
    <mergeCell ref="H20:I20"/>
    <mergeCell ref="J20:M20"/>
    <mergeCell ref="B2:BK2"/>
    <mergeCell ref="BD8:BD9"/>
    <mergeCell ref="AW20:AZ20"/>
    <mergeCell ref="H21:I21"/>
    <mergeCell ref="J21:M21"/>
    <mergeCell ref="V21:W21"/>
    <mergeCell ref="X21:AA21"/>
    <mergeCell ref="BI8:BI9"/>
    <mergeCell ref="W8:W9"/>
    <mergeCell ref="AS8:AS9"/>
    <mergeCell ref="BA8:BA9"/>
    <mergeCell ref="BC8:BC9"/>
    <mergeCell ref="T1:AW1"/>
    <mergeCell ref="BG8:BG9"/>
    <mergeCell ref="T8:T9"/>
    <mergeCell ref="AN8:AN9"/>
    <mergeCell ref="AU8:AU9"/>
    <mergeCell ref="V8:V9"/>
    <mergeCell ref="AI8:AI9"/>
    <mergeCell ref="AP8:AP9"/>
    <mergeCell ref="A8:A9"/>
    <mergeCell ref="AD8:AD9"/>
    <mergeCell ref="Y8:Y9"/>
    <mergeCell ref="U8:U9"/>
    <mergeCell ref="X8:X9"/>
    <mergeCell ref="BB8:BB9"/>
    <mergeCell ref="AQ8:AQ9"/>
    <mergeCell ref="AY8:AY9"/>
    <mergeCell ref="AW8:AW9"/>
    <mergeCell ref="Z8:Z9"/>
    <mergeCell ref="B3:AW3"/>
    <mergeCell ref="B4:AW4"/>
    <mergeCell ref="B5:AW5"/>
    <mergeCell ref="AL8:AL9"/>
    <mergeCell ref="C8:C9"/>
    <mergeCell ref="BF8:BF9"/>
    <mergeCell ref="BE8:BE9"/>
    <mergeCell ref="AM8:AM9"/>
    <mergeCell ref="AE8:AE9"/>
    <mergeCell ref="AT8:AT9"/>
    <mergeCell ref="AZ8:AZ9"/>
    <mergeCell ref="AH8:AH9"/>
    <mergeCell ref="AF8:AF9"/>
    <mergeCell ref="E8:S9"/>
    <mergeCell ref="AK8:AK9"/>
    <mergeCell ref="BK8:BK9"/>
    <mergeCell ref="BH8:BH9"/>
    <mergeCell ref="AO8:AO9"/>
    <mergeCell ref="BJ8:BJ9"/>
    <mergeCell ref="AX8:AX9"/>
    <mergeCell ref="B71:AW71"/>
    <mergeCell ref="B6:AW6"/>
    <mergeCell ref="AI7:AW7"/>
    <mergeCell ref="AA8:AA9"/>
    <mergeCell ref="AB8:AB9"/>
    <mergeCell ref="AC8:AC9"/>
    <mergeCell ref="B8:B9"/>
    <mergeCell ref="AG8:AG9"/>
    <mergeCell ref="D8:D9"/>
    <mergeCell ref="AJ8:AJ9"/>
  </mergeCells>
  <printOptions/>
  <pageMargins left="1.17" right="0.39" top="0.78" bottom="0.78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Галина</cp:lastModifiedBy>
  <cp:lastPrinted>2003-12-31T22:33:05Z</cp:lastPrinted>
  <dcterms:created xsi:type="dcterms:W3CDTF">2022-12-19T10:31:26Z</dcterms:created>
  <dcterms:modified xsi:type="dcterms:W3CDTF">2024-04-19T13:08:37Z</dcterms:modified>
  <cp:category/>
  <cp:version/>
  <cp:contentType/>
  <cp:contentStatus/>
</cp:coreProperties>
</file>